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ecbae6a674b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16b4180ab9fa4023"/>
    <x:sheet xmlns:r="http://schemas.openxmlformats.org/officeDocument/2006/relationships" name="Sales" sheetId="2" r:id="Ra1ccb0966cac4b0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.00"/>
    <x:numFmt numFmtId="201" formatCode="#,##0"/>
    <x:numFmt numFmtId="202" formatCode="0.0%"/>
    <x:numFmt numFmtId="203" formatCode="mmm"/>
    <x:numFmt numFmtId="204" formatCode="yyyy-mm-dd"/>
    <x:numFmt numFmtId="205" formatCode="0"/>
  </x:numFmts>
  <x:fonts count="9">
    <x:font>
      <x:sz val="11"/>
      <x:name val="Carlito"/>
    </x:font>
    <x:font>
      <x:sz val="11"/>
      <x:color rgb="FF173C4B"/>
      <x:name val="Arial"/>
    </x:font>
    <x:font>
      <x:sz val="16"/>
      <x:color rgb="FF173C4B"/>
      <x:name val="Arial"/>
    </x:font>
    <x:font>
      <x:sz val="11"/>
      <x:color rgb="FF1864AB"/>
      <x:name val="Arial"/>
    </x:font>
    <x:font>
      <x:sz val="11"/>
      <x:color rgb="FF087F91"/>
      <x:name val="Arial"/>
    </x:font>
    <x:font>
      <x:b/>
      <x:sz val="17"/>
      <x:color rgb="FF173C4B"/>
      <x:name val="Arial"/>
    </x:font>
    <x:font>
      <x:sz val="11"/>
      <x:color rgb="FF173C4B"/>
      <x:name val="Arial"/>
    </x:font>
    <x:font>
      <x:b/>
      <x:sz val="11"/>
      <x:color rgb="FFFFFFFF"/>
      <x:name val="Arial"/>
    </x:font>
    <x:font>
      <x:sz val="13"/>
      <x:color rgb="FF173C4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FF8FA"/>
      </x:patternFill>
    </x:fill>
    <x:fill>
      <x:patternFill patternType="solid">
        <x:fgColor rgb="FF173C4B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CBDDE2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200" fontId="5" fillId="2" borderId="0" xfId="0" applyNumberFormat="1" applyFont="1" applyFill="1" applyBorder="1" applyAlignment="1">
      <x:alignment vertical="center"/>
    </x:xf>
    <x:xf numFmtId="201" fontId="5" fillId="2" borderId="0" xfId="0" applyNumberFormat="1" applyFont="1" applyFill="1" applyBorder="1" applyAlignment="1">
      <x:alignment vertical="center"/>
    </x:xf>
    <x:xf numFmtId="202" fontId="5" fillId="2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horizontal="center" vertical="center"/>
    </x:xf>
    <x:xf numFmtId="0" fontId="7" fillId="3" borderId="2" xfId="0" applyNumberFormat="1" applyFont="1" applyFill="1" applyBorder="1" applyAlignment="1">
      <x:alignment horizontal="center" vertical="center"/>
    </x:xf>
    <x:xf numFmtId="0" fontId="7" fillId="3" borderId="3" xfId="0" applyNumberFormat="1" applyFont="1" applyFill="1" applyBorder="1" applyAlignment="1">
      <x:alignment horizontal="center" vertical="center"/>
    </x:xf>
    <x:xf numFmtId="0" fontId="7" fillId="3" borderId="4" xfId="0" applyNumberFormat="1" applyFont="1" applyFill="1" applyBorder="1" applyAlignment="1">
      <x:alignment horizontal="center" vertical="center"/>
    </x:xf>
    <x:xf numFmtId="203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4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5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color rgb="FFA42B35"/>
      </x:font>
    </x:dxf>
    <x:dxf>
      <x:font>
        <x:b/>
        <x:color rgb="FFA42B35"/>
      </x:font>
    </x:dxf>
    <x:dxf>
      <x:font>
        <x:color rgb="FFA42B35"/>
      </x:font>
      <x:fill>
        <x:patternFill patternType="solid">
          <x:bgColor rgb="FFFCEDEF"/>
        </x:patternFill>
      </x:fill>
    </x:dxf>
    <x:dxf>
      <x:font>
        <x:color rgb="FFA42B35"/>
      </x:font>
      <x:fill>
        <x:patternFill patternType="solid">
          <x:bgColor rgb="FFFCED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a6fa33144d47fd" /><Relationship Type="http://schemas.openxmlformats.org/officeDocument/2006/relationships/theme" Target="/xl/theme/theme1.xml" Id="R0f3ec5306dc7457e" /><Relationship Type="http://schemas.openxmlformats.org/officeDocument/2006/relationships/sharedStrings" Target="/xl/sharedStrings.xml" Id="Rc9a1a96c9da747d0" /><Relationship Type="http://schemas.openxmlformats.org/officeDocument/2006/relationships/worksheet" Target="/xl/worksheets/sheet1.xml" Id="R16b4180ab9fa4023" /><Relationship Type="http://schemas.openxmlformats.org/officeDocument/2006/relationships/worksheet" Target="/xl/worksheets/sheet2.xml" Id="Ra1ccb0966cac4b0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9acf832a2b646df" /><Relationship Type="http://schemas.openxmlformats.org/officeDocument/2006/relationships/chart" Target="/xl/drawings/charts/chart2.xml" Id="R2f5abced255b4d7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Monthly net sales and target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Net sales</c:v>
          </c:tx>
          <c:spPr>
            <a:ln xmlns:a="http://schemas.openxmlformats.org/drawingml/2006/main" w="19050">
              <a:solidFill>
                <a:srgbClr val="087F91"/>
              </a:solidFill>
              <a:prstDash val="solid"/>
            </a:ln>
          </c:spPr>
          <c:marker>
            <c:symbol val="none"/>
          </c:marker>
          <c:cat>
            <c:strRef>
              <c:f>'Dashboard'!$P$29:$P$40</c:f>
              <c:strCache>
                <c:ptCount val="0"/>
              </c:strCache>
            </c:strRef>
          </c:cat>
          <c:val>
            <c:numRef>
              <c:f>'Dashboard'!$Q$29:$Q$40</c:f>
              <c:numCache>
                <c:formatCode>#,##0</c:formatCode>
                <c:ptCount val="0"/>
              </c:numCache>
            </c:numRef>
          </c:val>
          <c:smooth val="0"/>
        </c:ser>
        <c:ser>
          <c:idx val="1"/>
          <c:order val="1"/>
          <c:tx>
            <c:v>Target</c:v>
          </c:tx>
          <c:spPr>
            <a:ln xmlns:a="http://schemas.openxmlformats.org/drawingml/2006/main" w="14288">
              <a:solidFill>
                <a:srgbClr val="8496A3"/>
              </a:solidFill>
              <a:prstDash val="dash"/>
            </a:ln>
          </c:spPr>
          <c:marker>
            <c:symbol val="none"/>
          </c:marker>
          <c:cat>
            <c:strRef>
              <c:f>'Dashboard'!$P$29:$P$40</c:f>
              <c:strCache>
                <c:ptCount val="0"/>
              </c:strCache>
            </c:strRef>
          </c:cat>
          <c:val>
            <c:numRef>
              <c:f>'Dashboard'!$R$29:$R$40</c:f>
              <c:numCache>
                <c:formatCode>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75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Selected month by category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Net sales</c:v>
          </c:tx>
          <c:spPr>
            <a:solidFill xmlns:a="http://schemas.openxmlformats.org/drawingml/2006/main">
              <a:srgbClr val="087F91"/>
            </a:solidFill>
          </c:spPr>
          <c:invertIfNegative val="0"/>
          <c:cat>
            <c:strRef>
              <c:f>'Dashboard'!$I$29:$I$33</c:f>
              <c:strCache>
                <c:ptCount val="0"/>
              </c:strCache>
            </c:strRef>
          </c:cat>
          <c:val>
            <c:numRef>
              <c:f>'Dashboard'!$J$29:$J$33</c:f>
              <c:numCache>
                <c:formatCode>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</xdr:col>
      <xdr:colOff>0</xdr:colOff>
      <xdr:row>12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9acf832a2b646df"/>
        </a:graphicData>
      </a:graphic>
    </xdr:graphicFrame>
    <xdr:clientData/>
  </xdr:twoCellAnchor>
  <xdr:twoCellAnchor>
    <xdr:from>
      <xdr:col>8</xdr:col>
      <xdr:colOff>0</xdr:colOff>
      <xdr:row>12</xdr:row>
      <xdr:rowOff>0</xdr:rowOff>
    </xdr:from>
    <xdr:to>
      <xdr:col>14</xdr:col>
      <xdr:colOff>0</xdr:colOff>
      <xdr:row>26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f5abced255b4d78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alesInput" displayName="SalesInput" ref="A5:H505" headerRowCount="1" totalsRowCount="0" totalsRowShown="0">
  <x:tableColumns count="8">
    <x:tableColumn id="1" name="Date"/>
    <x:tableColumn id="2" name="Sale ID"/>
    <x:tableColumn id="3" name="Category"/>
    <x:tableColumn id="4" name="Channel"/>
    <x:tableColumn id="5" name="Quantity"/>
    <x:tableColumn id="6" name="Unit price"/>
    <x:tableColumn id="7" name="Discount"/>
    <x:tableColumn id="8" name="Net sal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23f56f388f743b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e09acfbb65f4ec1" /></Relationships>
</file>

<file path=xl/worksheets/sheet1.xml><?xml version="1.0" encoding="utf-8"?>
<x:worksheet xmlns:x="http://schemas.openxmlformats.org/spreadsheetml/2006/main">
  <x:sheetPr>
    <x:tabColor rgb="FF173C4B"/>
  </x:sheetPr>
  <x:sheetViews>
    <x:sheetView showGridLines="0" workbookViewId="0"/>
  </x:sheetViews>
  <x:sheetFormatPr defaultRowHeight="15"/>
  <x:cols>
    <x:col min="1" max="1" width="3" hidden="0" customWidth="1"/>
    <x:col min="2" max="2" width="11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9" hidden="0" customWidth="1"/>
    <x:col min="10" max="10" width="11" hidden="0" customWidth="1"/>
    <x:col min="11" max="11" width="11" hidden="0" customWidth="1"/>
    <x:col min="12" max="12" width="11" hidden="0" customWidth="1"/>
    <x:col min="13" max="13" width="11" hidden="0" customWidth="1"/>
    <x:col min="14" max="14" width="3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3" customHeight="1">
      <x:c r="A2" s="2"/>
      <x:c r="B2" s="3" t="str">
        <x:v>Sales performance dashboard</x:v>
      </x:c>
      <x:c r="C2" s="3" t="str">
        <x:v>Sales performance dashboard</x:v>
      </x:c>
      <x:c r="D2" s="3" t="str">
        <x:v>Sales performance dashboard</x:v>
      </x:c>
      <x:c r="E2" s="3" t="str">
        <x:v>Sales performance dashboard</x:v>
      </x:c>
      <x:c r="F2" s="3" t="str">
        <x:v>Sales performance dashboard</x:v>
      </x:c>
      <x:c r="G2" s="3" t="str">
        <x:v>Sales performance dashboard</x:v>
      </x:c>
      <x:c r="H2" s="3" t="str">
        <x:v>Sales performance dashboard</x:v>
      </x:c>
      <x:c r="I2" s="3" t="str">
        <x:v>Sales performance dashboard</x:v>
      </x:c>
      <x:c r="J2" s="3" t="str">
        <x:v>Sales performance dashboard</x:v>
      </x:c>
      <x:c r="K2" s="3" t="str">
        <x:v>Sales performance dashboard</x:v>
      </x:c>
      <x:c r="L2" s="3" t="str">
        <x:v>Sales performance dashboard</x:v>
      </x:c>
      <x:c r="M2" s="3" t="str">
        <x:v>Sales performance dashboard</x:v>
      </x:c>
      <x:c r="N2" s="2"/>
    </x:row>
    <x:row r="3" ht="23" customHeight="1">
      <x:c r="A3" s="2"/>
      <x:c r="B3" s="3" t="str">
        <x:v>Sales performance dashboard</x:v>
      </x:c>
      <x:c r="C3" s="3" t="str">
        <x:v>Sales performance dashboard</x:v>
      </x:c>
      <x:c r="D3" s="3" t="str">
        <x:v>Sales performance dashboard</x:v>
      </x:c>
      <x:c r="E3" s="3" t="str">
        <x:v>Sales performance dashboard</x:v>
      </x:c>
      <x:c r="F3" s="3" t="str">
        <x:v>Sales performance dashboard</x:v>
      </x:c>
      <x:c r="G3" s="3" t="str">
        <x:v>Sales performance dashboard</x:v>
      </x:c>
      <x:c r="H3" s="3" t="str">
        <x:v>Sales performance dashboard</x:v>
      </x:c>
      <x:c r="I3" s="3" t="str">
        <x:v>Sales performance dashboard</x:v>
      </x:c>
      <x:c r="J3" s="3" t="str">
        <x:v>Sales performance dashboard</x:v>
      </x:c>
      <x:c r="K3" s="3" t="str">
        <x:v>Sales performance dashboard</x:v>
      </x:c>
      <x:c r="L3" s="3" t="str">
        <x:v>Sales performance dashboard</x:v>
      </x:c>
      <x:c r="M3" s="3" t="str">
        <x:v>Sales performance dashboard</x:v>
      </x:c>
      <x:c r="N3" s="2"/>
    </x:row>
    <x:row r="4" ht="23" customHeight="1">
      <x:c r="A4" s="2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2"/>
    </x:row>
    <x:row r="5" ht="23" customHeight="1">
      <x:c r="A5" s="2"/>
      <x:c r="B5" s="2" t="str">
        <x:v>Year</x:v>
      </x:c>
      <x:c r="C5" s="6" t="n">
        <x:v>2026</x:v>
      </x:c>
      <x:c r="D5" s="2"/>
      <x:c r="E5" s="2" t="str">
        <x:v>Month</x:v>
      </x:c>
      <x:c r="F5" s="6" t="n">
        <x:v>10</x:v>
      </x:c>
      <x:c r="G5" s="2"/>
      <x:c r="H5" s="2"/>
      <x:c r="I5" s="2" t="str">
        <x:v>Currency</x:v>
      </x:c>
      <x:c r="J5" s="6" t="str">
        <x:v>USD</x:v>
      </x:c>
      <x:c r="K5" s="2"/>
      <x:c r="L5" s="2"/>
      <x:c r="M5" s="2"/>
      <x:c r="N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23" customHeight="1">
      <x:c r="A7" s="2"/>
      <x:c r="B7" s="7" t="str">
        <x:v>Net sales</x:v>
      </x:c>
      <x:c r="C7" s="7" t="str">
        <x:v>Net sales</x:v>
      </x:c>
      <x:c r="D7" s="7" t="str">
        <x:v>Net sales</x:v>
      </x:c>
      <x:c r="E7" s="7" t="str">
        <x:v>Sales count</x:v>
      </x:c>
      <x:c r="F7" s="7" t="str">
        <x:v>Sales count</x:v>
      </x:c>
      <x:c r="G7" s="7" t="str">
        <x:v>Sales count</x:v>
      </x:c>
      <x:c r="H7" s="7" t="str">
        <x:v>Average sale value</x:v>
      </x:c>
      <x:c r="I7" s="7" t="str">
        <x:v>Average sale value</x:v>
      </x:c>
      <x:c r="J7" s="7" t="str">
        <x:v>Average sale value</x:v>
      </x:c>
      <x:c r="K7" s="7" t="str">
        <x:v>Target progress</x:v>
      </x:c>
      <x:c r="L7" s="7" t="str">
        <x:v>Target progress</x:v>
      </x:c>
      <x:c r="M7" s="7" t="str">
        <x:v>Target progress</x:v>
      </x:c>
      <x:c r="N7" s="2"/>
    </x:row>
    <x:row r="8" ht="23" customHeight="1">
      <x:c r="A8" s="2"/>
      <x:c r="B8" s="10" t="n">
        <x:f>INDEX(C29:C40,$F$5)</x:f>
        <x:v>2125</x:v>
      </x:c>
      <x:c r="C8" s="10"/>
      <x:c r="D8" s="10"/>
      <x:c r="E8" s="11" t="n">
        <x:f>INDEX(F29:F40,$F$5)</x:f>
        <x:v>8</x:v>
      </x:c>
      <x:c r="F8" s="11"/>
      <x:c r="G8" s="11"/>
      <x:c r="H8" s="10" t="n">
        <x:f>IF(E8=0,"n.a.",B8/E8)</x:f>
        <x:v>265.625</x:v>
      </x:c>
      <x:c r="I8" s="10"/>
      <x:c r="J8" s="10"/>
      <x:c r="K8" s="12" t="n">
        <x:f>IF(INDEX(D29:D40,$F$5)=0,"n.a.",B8/INDEX(D29:D40,$F$5))</x:f>
        <x:v>0.85</x:v>
      </x:c>
      <x:c r="L8" s="12"/>
      <x:c r="M8" s="12"/>
      <x:c r="N8" s="2"/>
    </x:row>
    <x:row r="9" ht="23" customHeight="1">
      <x:c r="A9" s="2"/>
      <x:c r="B9" s="10"/>
      <x:c r="C9" s="10"/>
      <x:c r="D9" s="10"/>
      <x:c r="E9" s="11"/>
      <x:c r="F9" s="11"/>
      <x:c r="G9" s="11"/>
      <x:c r="H9" s="10"/>
      <x:c r="I9" s="10"/>
      <x:c r="J9" s="10"/>
      <x:c r="K9" s="12"/>
      <x:c r="L9" s="12"/>
      <x:c r="M9" s="12"/>
      <x:c r="N9" s="2"/>
    </x:row>
    <x:row r="10" ht="23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3" customHeight="1">
      <x:c r="A11" s="2"/>
      <x:c r="B11" s="13" t="str">
        <x:v>Selected month above; full-year trend below</x:v>
      </x:c>
      <x:c r="C11" s="13" t="str">
        <x:v>Selected month above; full-year trend below</x:v>
      </x:c>
      <x:c r="D11" s="13" t="str">
        <x:v>Selected month above; full-year trend below</x:v>
      </x:c>
      <x:c r="E11" s="13" t="str">
        <x:v>Selected month above; full-year trend below</x:v>
      </x:c>
      <x:c r="F11" s="13" t="str">
        <x:v>Selected month above; full-year trend below</x:v>
      </x:c>
      <x:c r="G11" s="13" t="str">
        <x:v>Selected month above; full-year trend below</x:v>
      </x:c>
      <x:c r="H11" s="13" t="str">
        <x:v>Selected month above; full-year trend below</x:v>
      </x:c>
      <x:c r="I11" s="13" t="str">
        <x:v>Selected month above; full-year trend below</x:v>
      </x:c>
      <x:c r="J11" s="13" t="str">
        <x:v>Selected month above; full-year trend below</x:v>
      </x:c>
      <x:c r="K11" s="13" t="str">
        <x:v>Selected month above; full-year trend below</x:v>
      </x:c>
      <x:c r="L11" s="13" t="str">
        <x:v>Selected month above; full-year trend below</x:v>
      </x:c>
      <x:c r="M11" s="13" t="str">
        <x:v>Selected month above; full-year trend below</x:v>
      </x:c>
      <x:c r="N11" s="2"/>
    </x:row>
    <x:row r="12" ht="23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3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3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3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23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</x:row>
    <x:row r="17" ht="23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 ht="23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 ht="23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3" customHeight="1">
      <x:c r="A28" s="2"/>
      <x:c r="B28" s="17" t="str">
        <x:v>Month</x:v>
      </x:c>
      <x:c r="C28" s="18" t="str">
        <x:v>Net sales</x:v>
      </x:c>
      <x:c r="D28" s="18" t="str">
        <x:v>Target</x:v>
      </x:c>
      <x:c r="E28" s="18" t="str">
        <x:v>Variance</x:v>
      </x:c>
      <x:c r="F28" s="19" t="str">
        <x:v>Sales count</x:v>
      </x:c>
      <x:c r="G28" s="2"/>
      <x:c r="H28" s="2"/>
      <x:c r="I28" s="17" t="str">
        <x:v>Category</x:v>
      </x:c>
      <x:c r="J28" s="18" t="str">
        <x:v>Net sales</x:v>
      </x:c>
      <x:c r="K28" s="19" t="str">
        <x:v>Share</x:v>
      </x:c>
      <x:c r="L28" s="2"/>
      <x:c r="M28" s="2"/>
      <x:c r="N28" s="2"/>
      <x:c r="P28" t="str">
        <x:v>Month</x:v>
      </x:c>
      <x:c r="Q28" t="str">
        <x:v>Net sales</x:v>
      </x:c>
      <x:c r="R28" t="str">
        <x:v>Target</x:v>
      </x:c>
    </x:row>
    <x:row r="29" ht="23" customHeight="1">
      <x:c r="A29" s="2"/>
      <x:c r="B29" s="20" t="n">
        <x:f>DATE($C$5,1,1)</x:f>
        <x:v>46023</x:v>
      </x:c>
      <x:c r="C29" s="21" t="n">
        <x:f>SUMIFS(Sales!$H$6:$H$505,Sales!$A$6:$A$505,"&gt;="&amp;B29,Sales!$A$6:$A$505,"&lt;"&amp;EDATE(B29,1))</x:f>
        <x:v>1405</x:v>
      </x:c>
      <x:c r="D29" s="24" t="n">
        <x:v>1600</x:v>
      </x:c>
      <x:c r="E29" s="21" t="n">
        <x:f>C29-D29</x:f>
        <x:v>-195</x:v>
      </x:c>
      <x:c r="F29" s="22" t="n">
        <x:f>COUNTIFS(Sales!$A$6:$A$505,"&gt;="&amp;B29,Sales!$A$6:$A$505,"&lt;"&amp;EDATE(B29,1),Sales!$H$6:$H$505,"&gt;=0")</x:f>
        <x:v>8</x:v>
      </x:c>
      <x:c r="G29" s="2"/>
      <x:c r="H29" s="2"/>
      <x:c r="I29" s="6" t="str">
        <x:v>Products</x:v>
      </x:c>
      <x:c r="J29" s="21" t="n">
        <x:f>SUMIFS(Sales!$H$6:$H$505,Sales!$C$6:$C$505,I29,Sales!$A$6:$A$505,"&gt;="&amp;DATE($C$5,$F$5,1),Sales!$A$6:$A$505,"&lt;"&amp;EDATE(DATE($C$5,$F$5,1),1))</x:f>
        <x:v>298</x:v>
      </x:c>
      <x:c r="K29" s="25" t="n">
        <x:f>IF($B$8=0,"n.a.",J29/$B$8)</x:f>
        <x:v>0.14023529411764707</x:v>
      </x:c>
      <x:c r="L29" s="2"/>
      <x:c r="M29" s="2"/>
      <x:c r="N29" s="2"/>
      <x:c r="P29" t="str">
        <x:v>Jan</x:v>
      </x:c>
      <x:c r="Q29" t="n">
        <x:f>C29</x:f>
        <x:v>1405</x:v>
      </x:c>
      <x:c r="R29" t="n">
        <x:f>D29</x:f>
        <x:v>1600</x:v>
      </x:c>
    </x:row>
    <x:row r="30" ht="23" customHeight="1">
      <x:c r="A30" s="2"/>
      <x:c r="B30" s="20" t="n">
        <x:f>DATE($C$5,2,1)</x:f>
        <x:v>46054</x:v>
      </x:c>
      <x:c r="C30" s="21" t="n">
        <x:f>SUMIFS(Sales!$H$6:$H$505,Sales!$A$6:$A$505,"&gt;="&amp;B30,Sales!$A$6:$A$505,"&lt;"&amp;EDATE(B30,1))</x:f>
        <x:v>1485</x:v>
      </x:c>
      <x:c r="D30" s="24" t="n">
        <x:v>1700</x:v>
      </x:c>
      <x:c r="E30" s="21" t="n">
        <x:f>C30-D30</x:f>
        <x:v>-215</x:v>
      </x:c>
      <x:c r="F30" s="22" t="n">
        <x:f>COUNTIFS(Sales!$A$6:$A$505,"&gt;="&amp;B30,Sales!$A$6:$A$505,"&lt;"&amp;EDATE(B30,1),Sales!$H$6:$H$505,"&gt;=0")</x:f>
        <x:v>8</x:v>
      </x:c>
      <x:c r="G30" s="2"/>
      <x:c r="H30" s="2"/>
      <x:c r="I30" s="6" t="str">
        <x:v>Digital goods</x:v>
      </x:c>
      <x:c r="J30" s="21" t="n">
        <x:f>SUMIFS(Sales!$H$6:$H$505,Sales!$C$6:$C$505,I30,Sales!$A$6:$A$505,"&gt;="&amp;DATE($C$5,$F$5,1),Sales!$A$6:$A$505,"&lt;"&amp;EDATE(DATE($C$5,$F$5,1),1))</x:f>
        <x:v>530</x:v>
      </x:c>
      <x:c r="K30" s="25" t="n">
        <x:f>IF($B$8=0,"n.a.",J30/$B$8)</x:f>
        <x:v>0.24941176470588236</x:v>
      </x:c>
      <x:c r="L30" s="2"/>
      <x:c r="M30" s="2"/>
      <x:c r="N30" s="2"/>
      <x:c r="P30" t="str">
        <x:v>Feb</x:v>
      </x:c>
      <x:c r="Q30" t="n">
        <x:f>C30</x:f>
        <x:v>1485</x:v>
      </x:c>
      <x:c r="R30" t="n">
        <x:f>D30</x:f>
        <x:v>1700</x:v>
      </x:c>
    </x:row>
    <x:row r="31" ht="23" customHeight="1">
      <x:c r="A31" s="2"/>
      <x:c r="B31" s="20" t="n">
        <x:f>DATE($C$5,3,1)</x:f>
        <x:v>46082</x:v>
      </x:c>
      <x:c r="C31" s="21" t="n">
        <x:f>SUMIFS(Sales!$H$6:$H$505,Sales!$A$6:$A$505,"&gt;="&amp;B31,Sales!$A$6:$A$505,"&lt;"&amp;EDATE(B31,1))</x:f>
        <x:v>1565</x:v>
      </x:c>
      <x:c r="D31" s="24" t="n">
        <x:v>1800</x:v>
      </x:c>
      <x:c r="E31" s="21" t="n">
        <x:f>C31-D31</x:f>
        <x:v>-235</x:v>
      </x:c>
      <x:c r="F31" s="22" t="n">
        <x:f>COUNTIFS(Sales!$A$6:$A$505,"&gt;="&amp;B31,Sales!$A$6:$A$505,"&lt;"&amp;EDATE(B31,1),Sales!$H$6:$H$505,"&gt;=0")</x:f>
        <x:v>8</x:v>
      </x:c>
      <x:c r="G31" s="2"/>
      <x:c r="H31" s="2"/>
      <x:c r="I31" s="6" t="str">
        <x:v>Services</x:v>
      </x:c>
      <x:c r="J31" s="21" t="n">
        <x:f>SUMIFS(Sales!$H$6:$H$505,Sales!$C$6:$C$505,I31,Sales!$A$6:$A$505,"&gt;="&amp;DATE($C$5,$F$5,1),Sales!$A$6:$A$505,"&lt;"&amp;EDATE(DATE($C$5,$F$5,1),1))</x:f>
        <x:v>803</x:v>
      </x:c>
      <x:c r="K31" s="25" t="n">
        <x:f>IF($B$8=0,"n.a.",J31/$B$8)</x:f>
        <x:v>0.37788235294117645</x:v>
      </x:c>
      <x:c r="L31" s="2"/>
      <x:c r="M31" s="2"/>
      <x:c r="N31" s="2"/>
      <x:c r="P31" t="str">
        <x:v>Mar</x:v>
      </x:c>
      <x:c r="Q31" t="n">
        <x:f>C31</x:f>
        <x:v>1565</x:v>
      </x:c>
      <x:c r="R31" t="n">
        <x:f>D31</x:f>
        <x:v>1800</x:v>
      </x:c>
    </x:row>
    <x:row r="32" ht="23" customHeight="1">
      <x:c r="A32" s="2"/>
      <x:c r="B32" s="20" t="n">
        <x:f>DATE($C$5,4,1)</x:f>
        <x:v>46113</x:v>
      </x:c>
      <x:c r="C32" s="21" t="n">
        <x:f>SUMIFS(Sales!$H$6:$H$505,Sales!$A$6:$A$505,"&gt;="&amp;B32,Sales!$A$6:$A$505,"&lt;"&amp;EDATE(B32,1))</x:f>
        <x:v>1645</x:v>
      </x:c>
      <x:c r="D32" s="24" t="n">
        <x:v>1900</x:v>
      </x:c>
      <x:c r="E32" s="21" t="n">
        <x:f>C32-D32</x:f>
        <x:v>-255</x:v>
      </x:c>
      <x:c r="F32" s="22" t="n">
        <x:f>COUNTIFS(Sales!$A$6:$A$505,"&gt;="&amp;B32,Sales!$A$6:$A$505,"&lt;"&amp;EDATE(B32,1),Sales!$H$6:$H$505,"&gt;=0")</x:f>
        <x:v>8</x:v>
      </x:c>
      <x:c r="G32" s="2"/>
      <x:c r="H32" s="2"/>
      <x:c r="I32" s="6" t="str">
        <x:v>Subscriptions</x:v>
      </x:c>
      <x:c r="J32" s="21" t="n">
        <x:f>SUMIFS(Sales!$H$6:$H$505,Sales!$C$6:$C$505,I32,Sales!$A$6:$A$505,"&gt;="&amp;DATE($C$5,$F$5,1),Sales!$A$6:$A$505,"&lt;"&amp;EDATE(DATE($C$5,$F$5,1),1))</x:f>
        <x:v>387</x:v>
      </x:c>
      <x:c r="K32" s="25" t="n">
        <x:f>IF($B$8=0,"n.a.",J32/$B$8)</x:f>
        <x:v>0.18211764705882352</x:v>
      </x:c>
      <x:c r="L32" s="2"/>
      <x:c r="M32" s="2"/>
      <x:c r="N32" s="2"/>
      <x:c r="P32" t="str">
        <x:v>Apr</x:v>
      </x:c>
      <x:c r="Q32" t="n">
        <x:f>C32</x:f>
        <x:v>1645</x:v>
      </x:c>
      <x:c r="R32" t="n">
        <x:f>D32</x:f>
        <x:v>1900</x:v>
      </x:c>
    </x:row>
    <x:row r="33" ht="23" customHeight="1">
      <x:c r="A33" s="2"/>
      <x:c r="B33" s="20" t="n">
        <x:f>DATE($C$5,5,1)</x:f>
        <x:v>46143</x:v>
      </x:c>
      <x:c r="C33" s="21" t="n">
        <x:f>SUMIFS(Sales!$H$6:$H$505,Sales!$A$6:$A$505,"&gt;="&amp;B33,Sales!$A$6:$A$505,"&lt;"&amp;EDATE(B33,1))</x:f>
        <x:v>1725</x:v>
      </x:c>
      <x:c r="D33" s="24" t="n">
        <x:v>2000</x:v>
      </x:c>
      <x:c r="E33" s="21" t="n">
        <x:f>C33-D33</x:f>
        <x:v>-275</x:v>
      </x:c>
      <x:c r="F33" s="22" t="n">
        <x:f>COUNTIFS(Sales!$A$6:$A$505,"&gt;="&amp;B33,Sales!$A$6:$A$505,"&lt;"&amp;EDATE(B33,1),Sales!$H$6:$H$505,"&gt;=0")</x:f>
        <x:v>8</x:v>
      </x:c>
      <x:c r="G33" s="2"/>
      <x:c r="H33" s="2"/>
      <x:c r="I33" s="6" t="str">
        <x:v>Other</x:v>
      </x:c>
      <x:c r="J33" s="21" t="n">
        <x:f>SUMIFS(Sales!$H$6:$H$505,Sales!$C$6:$C$505,I33,Sales!$A$6:$A$505,"&gt;="&amp;DATE($C$5,$F$5,1),Sales!$A$6:$A$505,"&lt;"&amp;EDATE(DATE($C$5,$F$5,1),1))</x:f>
        <x:v>107</x:v>
      </x:c>
      <x:c r="K33" s="25" t="n">
        <x:f>IF($B$8=0,"n.a.",J33/$B$8)</x:f>
        <x:v>0.050352941176470586</x:v>
      </x:c>
      <x:c r="L33" s="2"/>
      <x:c r="M33" s="2"/>
      <x:c r="N33" s="2"/>
      <x:c r="P33" t="str">
        <x:v>May</x:v>
      </x:c>
      <x:c r="Q33" t="n">
        <x:f>C33</x:f>
        <x:v>1725</x:v>
      </x:c>
      <x:c r="R33" t="n">
        <x:f>D33</x:f>
        <x:v>2000</x:v>
      </x:c>
    </x:row>
    <x:row r="34" ht="23" customHeight="1">
      <x:c r="A34" s="2"/>
      <x:c r="B34" s="20" t="n">
        <x:f>DATE($C$5,6,1)</x:f>
        <x:v>46174</x:v>
      </x:c>
      <x:c r="C34" s="21" t="n">
        <x:f>SUMIFS(Sales!$H$6:$H$505,Sales!$A$6:$A$505,"&gt;="&amp;B34,Sales!$A$6:$A$505,"&lt;"&amp;EDATE(B34,1))</x:f>
        <x:v>1805</x:v>
      </x:c>
      <x:c r="D34" s="24" t="n">
        <x:v>2100</x:v>
      </x:c>
      <x:c r="E34" s="21" t="n">
        <x:f>C34-D34</x:f>
        <x:v>-295</x:v>
      </x:c>
      <x:c r="F34" s="22" t="n">
        <x:f>COUNTIFS(Sales!$A$6:$A$505,"&gt;="&amp;B34,Sales!$A$6:$A$505,"&lt;"&amp;EDATE(B34,1),Sales!$H$6:$H$505,"&gt;=0")</x:f>
        <x:v>8</x:v>
      </x:c>
      <x:c r="G34" s="2"/>
      <x:c r="H34" s="2"/>
      <x:c r="I34" s="2"/>
      <x:c r="J34" s="2"/>
      <x:c r="K34" s="2"/>
      <x:c r="L34" s="2"/>
      <x:c r="M34" s="2"/>
      <x:c r="N34" s="2"/>
      <x:c r="P34" t="str">
        <x:v>Jun</x:v>
      </x:c>
      <x:c r="Q34" t="n">
        <x:f>C34</x:f>
        <x:v>1805</x:v>
      </x:c>
      <x:c r="R34" t="n">
        <x:f>D34</x:f>
        <x:v>2100</x:v>
      </x:c>
    </x:row>
    <x:row r="35" ht="23" customHeight="1">
      <x:c r="A35" s="2"/>
      <x:c r="B35" s="20" t="n">
        <x:f>DATE($C$5,7,1)</x:f>
        <x:v>46204</x:v>
      </x:c>
      <x:c r="C35" s="21" t="n">
        <x:f>SUMIFS(Sales!$H$6:$H$505,Sales!$A$6:$A$505,"&gt;="&amp;B35,Sales!$A$6:$A$505,"&lt;"&amp;EDATE(B35,1))</x:f>
        <x:v>1885</x:v>
      </x:c>
      <x:c r="D35" s="24" t="n">
        <x:v>2200</x:v>
      </x:c>
      <x:c r="E35" s="21" t="n">
        <x:f>C35-D35</x:f>
        <x:v>-315</x:v>
      </x:c>
      <x:c r="F35" s="22" t="n">
        <x:f>COUNTIFS(Sales!$A$6:$A$505,"&gt;="&amp;B35,Sales!$A$6:$A$505,"&lt;"&amp;EDATE(B35,1),Sales!$H$6:$H$505,"&gt;=0")</x:f>
        <x:v>8</x:v>
      </x:c>
      <x:c r="G35" s="2"/>
      <x:c r="H35" s="2"/>
      <x:c r="I35" s="13" t="str">
        <x:v>Review Sales rows</x:v>
      </x:c>
      <x:c r="J35" s="13" t="str">
        <x:v>Review Sales rows</x:v>
      </x:c>
      <x:c r="K35" s="13" t="str">
        <x:v>Review Sales rows</x:v>
      </x:c>
      <x:c r="L35" s="13" t="str">
        <x:v>Review Sales rows</x:v>
      </x:c>
      <x:c r="M35" s="13" t="str">
        <x:v>Review Sales rows</x:v>
      </x:c>
      <x:c r="N35" s="2"/>
      <x:c r="P35" t="str">
        <x:v>Jul</x:v>
      </x:c>
      <x:c r="Q35" t="n">
        <x:f>C35</x:f>
        <x:v>1885</x:v>
      </x:c>
      <x:c r="R35" t="n">
        <x:f>D35</x:f>
        <x:v>2200</x:v>
      </x:c>
    </x:row>
    <x:row r="36" ht="23" customHeight="1">
      <x:c r="A36" s="2"/>
      <x:c r="B36" s="20" t="n">
        <x:f>DATE($C$5,8,1)</x:f>
        <x:v>46235</x:v>
      </x:c>
      <x:c r="C36" s="21" t="n">
        <x:f>SUMIFS(Sales!$H$6:$H$505,Sales!$A$6:$A$505,"&gt;="&amp;B36,Sales!$A$6:$A$505,"&lt;"&amp;EDATE(B36,1))</x:f>
        <x:v>1965</x:v>
      </x:c>
      <x:c r="D36" s="24" t="n">
        <x:v>2300</x:v>
      </x:c>
      <x:c r="E36" s="21" t="n">
        <x:f>C36-D36</x:f>
        <x:v>-335</x:v>
      </x:c>
      <x:c r="F36" s="22" t="n">
        <x:f>COUNTIFS(Sales!$A$6:$A$505,"&gt;="&amp;B36,Sales!$A$6:$A$505,"&lt;"&amp;EDATE(B36,1),Sales!$H$6:$H$505,"&gt;=0")</x:f>
        <x:v>8</x:v>
      </x:c>
      <x:c r="G36" s="2"/>
      <x:c r="H36" s="2"/>
      <x:c r="I36" s="2" t="n">
        <x:f>COUNTIFS(Sales!H6:H505,"Check input")</x:f>
        <x:v>0</x:v>
      </x:c>
      <x:c r="J36" s="13" t="str">
        <x:v>Incomplete or invalid rows</x:v>
      </x:c>
      <x:c r="K36" s="13" t="str">
        <x:v>Incomplete or invalid rows</x:v>
      </x:c>
      <x:c r="L36" s="13" t="str">
        <x:v>Incomplete or invalid rows</x:v>
      </x:c>
      <x:c r="M36" s="13" t="str">
        <x:v>Incomplete or invalid rows</x:v>
      </x:c>
      <x:c r="N36" s="2"/>
      <x:c r="P36" t="str">
        <x:v>Aug</x:v>
      </x:c>
      <x:c r="Q36" t="n">
        <x:f>C36</x:f>
        <x:v>1965</x:v>
      </x:c>
      <x:c r="R36" t="n">
        <x:f>D36</x:f>
        <x:v>2300</x:v>
      </x:c>
    </x:row>
    <x:row r="37" ht="23" customHeight="1">
      <x:c r="A37" s="2"/>
      <x:c r="B37" s="20" t="n">
        <x:f>DATE($C$5,9,1)</x:f>
        <x:v>46266</x:v>
      </x:c>
      <x:c r="C37" s="21" t="n">
        <x:f>SUMIFS(Sales!$H$6:$H$505,Sales!$A$6:$A$505,"&gt;="&amp;B37,Sales!$A$6:$A$505,"&lt;"&amp;EDATE(B37,1))</x:f>
        <x:v>2045</x:v>
      </x:c>
      <x:c r="D37" s="24" t="n">
        <x:v>2400</x:v>
      </x:c>
      <x:c r="E37" s="21" t="n">
        <x:f>C37-D37</x:f>
        <x:v>-355</x:v>
      </x:c>
      <x:c r="F37" s="22" t="n">
        <x:f>COUNTIFS(Sales!$A$6:$A$505,"&gt;="&amp;B37,Sales!$A$6:$A$505,"&lt;"&amp;EDATE(B37,1),Sales!$H$6:$H$505,"&gt;=0")</x:f>
        <x:v>8</x:v>
      </x:c>
      <x:c r="G37" s="2"/>
      <x:c r="H37" s="2"/>
      <x:c r="I37" s="2"/>
      <x:c r="J37" s="2"/>
      <x:c r="K37" s="2"/>
      <x:c r="L37" s="2"/>
      <x:c r="M37" s="2"/>
      <x:c r="N37" s="2"/>
      <x:c r="P37" t="str">
        <x:v>Sep</x:v>
      </x:c>
      <x:c r="Q37" t="n">
        <x:f>C37</x:f>
        <x:v>2045</x:v>
      </x:c>
      <x:c r="R37" t="n">
        <x:f>D37</x:f>
        <x:v>2400</x:v>
      </x:c>
    </x:row>
    <x:row r="38" ht="23" customHeight="1">
      <x:c r="A38" s="2"/>
      <x:c r="B38" s="20" t="n">
        <x:f>DATE($C$5,10,1)</x:f>
        <x:v>46296</x:v>
      </x:c>
      <x:c r="C38" s="21" t="n">
        <x:f>SUMIFS(Sales!$H$6:$H$505,Sales!$A$6:$A$505,"&gt;="&amp;B38,Sales!$A$6:$A$505,"&lt;"&amp;EDATE(B38,1))</x:f>
        <x:v>2125</x:v>
      </x:c>
      <x:c r="D38" s="24" t="n">
        <x:v>2500</x:v>
      </x:c>
      <x:c r="E38" s="21" t="n">
        <x:f>C38-D38</x:f>
        <x:v>-375</x:v>
      </x:c>
      <x:c r="F38" s="22" t="n">
        <x:f>COUNTIFS(Sales!$A$6:$A$505,"&gt;="&amp;B38,Sales!$A$6:$A$505,"&lt;"&amp;EDATE(B38,1),Sales!$H$6:$H$505,"&gt;=0")</x:f>
        <x:v>8</x:v>
      </x:c>
      <x:c r="G38" s="2"/>
      <x:c r="H38" s="2"/>
      <x:c r="I38" s="2"/>
      <x:c r="J38" s="2"/>
      <x:c r="K38" s="2"/>
      <x:c r="L38" s="2"/>
      <x:c r="M38" s="2"/>
      <x:c r="N38" s="2"/>
      <x:c r="P38" t="str">
        <x:v>Oct</x:v>
      </x:c>
      <x:c r="Q38" t="n">
        <x:f>C38</x:f>
        <x:v>2125</x:v>
      </x:c>
      <x:c r="R38" t="n">
        <x:f>D38</x:f>
        <x:v>2500</x:v>
      </x:c>
    </x:row>
    <x:row r="39" ht="23" customHeight="1">
      <x:c r="A39" s="2"/>
      <x:c r="B39" s="20" t="n">
        <x:f>DATE($C$5,11,1)</x:f>
        <x:v>46327</x:v>
      </x:c>
      <x:c r="C39" s="21" t="n">
        <x:f>SUMIFS(Sales!$H$6:$H$505,Sales!$A$6:$A$505,"&gt;="&amp;B39,Sales!$A$6:$A$505,"&lt;"&amp;EDATE(B39,1))</x:f>
        <x:v>2205</x:v>
      </x:c>
      <x:c r="D39" s="24" t="n">
        <x:v>2600</x:v>
      </x:c>
      <x:c r="E39" s="21" t="n">
        <x:f>C39-D39</x:f>
        <x:v>-395</x:v>
      </x:c>
      <x:c r="F39" s="22" t="n">
        <x:f>COUNTIFS(Sales!$A$6:$A$505,"&gt;="&amp;B39,Sales!$A$6:$A$505,"&lt;"&amp;EDATE(B39,1),Sales!$H$6:$H$505,"&gt;=0")</x:f>
        <x:v>8</x:v>
      </x:c>
      <x:c r="G39" s="2"/>
      <x:c r="H39" s="2"/>
      <x:c r="I39" s="2"/>
      <x:c r="J39" s="2"/>
      <x:c r="K39" s="2"/>
      <x:c r="L39" s="2"/>
      <x:c r="M39" s="2"/>
      <x:c r="N39" s="2"/>
      <x:c r="P39" t="str">
        <x:v>Nov</x:v>
      </x:c>
      <x:c r="Q39" t="n">
        <x:f>C39</x:f>
        <x:v>2205</x:v>
      </x:c>
      <x:c r="R39" t="n">
        <x:f>D39</x:f>
        <x:v>2600</x:v>
      </x:c>
    </x:row>
    <x:row r="40" ht="23" customHeight="1">
      <x:c r="A40" s="2"/>
      <x:c r="B40" s="20" t="n">
        <x:f>DATE($C$5,12,1)</x:f>
        <x:v>46357</x:v>
      </x:c>
      <x:c r="C40" s="21" t="n">
        <x:f>SUMIFS(Sales!$H$6:$H$505,Sales!$A$6:$A$505,"&gt;="&amp;B40,Sales!$A$6:$A$505,"&lt;"&amp;EDATE(B40,1))</x:f>
        <x:v>2285</x:v>
      </x:c>
      <x:c r="D40" s="24" t="n">
        <x:v>2700</x:v>
      </x:c>
      <x:c r="E40" s="21" t="n">
        <x:f>C40-D40</x:f>
        <x:v>-415</x:v>
      </x:c>
      <x:c r="F40" s="22" t="n">
        <x:f>COUNTIFS(Sales!$A$6:$A$505,"&gt;="&amp;B40,Sales!$A$6:$A$505,"&lt;"&amp;EDATE(B40,1),Sales!$H$6:$H$505,"&gt;=0")</x:f>
        <x:v>8</x:v>
      </x:c>
      <x:c r="G40" s="2"/>
      <x:c r="H40" s="2"/>
      <x:c r="I40" s="2"/>
      <x:c r="J40" s="2"/>
      <x:c r="K40" s="2"/>
      <x:c r="L40" s="2"/>
      <x:c r="M40" s="2"/>
      <x:c r="N40" s="2"/>
      <x:c r="P40" t="str">
        <x:v>Dec</x:v>
      </x:c>
      <x:c r="Q40" t="n">
        <x:f>C40</x:f>
        <x:v>2285</x:v>
      </x:c>
      <x:c r="R40" t="n">
        <x:f>D40</x:f>
        <x:v>2700</x:v>
      </x:c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 ht="23" customHeight="1">
      <x:c r="A43" s="2"/>
      <x:c r="B43" s="26" t="str">
        <x:v>Use your own records</x:v>
      </x:c>
      <x:c r="C43" s="26" t="str">
        <x:v>Use your own records</x:v>
      </x:c>
      <x:c r="D43" s="26" t="str">
        <x:v>Use your own records</x:v>
      </x:c>
      <x:c r="E43" s="26" t="str">
        <x:v>Use your own records</x:v>
      </x:c>
      <x:c r="F43" s="26" t="str">
        <x:v>Use your own records</x:v>
      </x:c>
      <x:c r="G43" s="26" t="str">
        <x:v>Use your own records</x:v>
      </x:c>
      <x:c r="H43" s="26" t="str">
        <x:v>Use your own records</x:v>
      </x:c>
      <x:c r="I43" s="26" t="str">
        <x:v>Use your own records</x:v>
      </x:c>
      <x:c r="J43" s="26" t="str">
        <x:v>Use your own records</x:v>
      </x:c>
      <x:c r="K43" s="26" t="str">
        <x:v>Use your own records</x:v>
      </x:c>
      <x:c r="L43" s="26" t="str">
        <x:v>Use your own records</x:v>
      </x:c>
      <x:c r="M43" s="26" t="str">
        <x:v>Use your own records</x:v>
      </x:c>
      <x:c r="N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 ht="27" customHeight="1">
      <x:c r="A45" s="2"/>
      <x:c r="B45" s="13" t="str">
        <x:v>1. This workbook contains fictional sample sales. Replace the sample inputs on Sales, keeping column H formulas.</x:v>
      </x:c>
      <x:c r="C45" s="13" t="str">
        <x:v>1. This workbook contains fictional sample sales. Replace the sample inputs on Sales, keeping column H formulas.</x:v>
      </x:c>
      <x:c r="D45" s="13" t="str">
        <x:v>1. This workbook contains fictional sample sales. Replace the sample inputs on Sales, keeping column H formulas.</x:v>
      </x:c>
      <x:c r="E45" s="13" t="str">
        <x:v>1. This workbook contains fictional sample sales. Replace the sample inputs on Sales, keeping column H formulas.</x:v>
      </x:c>
      <x:c r="F45" s="13" t="str">
        <x:v>1. This workbook contains fictional sample sales. Replace the sample inputs on Sales, keeping column H formulas.</x:v>
      </x:c>
      <x:c r="G45" s="13" t="str">
        <x:v>1. This workbook contains fictional sample sales. Replace the sample inputs on Sales, keeping column H formulas.</x:v>
      </x:c>
      <x:c r="H45" s="13" t="str">
        <x:v>1. This workbook contains fictional sample sales. Replace the sample inputs on Sales, keeping column H formulas.</x:v>
      </x:c>
      <x:c r="I45" s="13" t="str">
        <x:v>1. This workbook contains fictional sample sales. Replace the sample inputs on Sales, keeping column H formulas.</x:v>
      </x:c>
      <x:c r="J45" s="13" t="str">
        <x:v>1. This workbook contains fictional sample sales. Replace the sample inputs on Sales, keeping column H formulas.</x:v>
      </x:c>
      <x:c r="K45" s="13" t="str">
        <x:v>1. This workbook contains fictional sample sales. Replace the sample inputs on Sales, keeping column H formulas.</x:v>
      </x:c>
      <x:c r="L45" s="13" t="str">
        <x:v>1. This workbook contains fictional sample sales. Replace the sample inputs on Sales, keeping column H formulas.</x:v>
      </x:c>
      <x:c r="M45" s="13" t="str">
        <x:v>1. This workbook contains fictional sample sales. Replace the sample inputs on Sales, keeping column H formulas.</x:v>
      </x:c>
      <x:c r="N45" s="2"/>
    </x:row>
    <x:row r="46" ht="27" customHeight="1">
      <x:c r="A46" s="2"/>
      <x:c r="B46" s="13" t="str">
        <x:v>2. Enter one completed sale per row. Use a unique Sale ID and an Excel date. Dates display as yyyy-mm-dd.</x:v>
      </x:c>
      <x:c r="C46" s="13" t="str">
        <x:v>2. Enter one completed sale per row. Use a unique Sale ID and an Excel date. Dates display as yyyy-mm-dd.</x:v>
      </x:c>
      <x:c r="D46" s="13" t="str">
        <x:v>2. Enter one completed sale per row. Use a unique Sale ID and an Excel date. Dates display as yyyy-mm-dd.</x:v>
      </x:c>
      <x:c r="E46" s="13" t="str">
        <x:v>2. Enter one completed sale per row. Use a unique Sale ID and an Excel date. Dates display as yyyy-mm-dd.</x:v>
      </x:c>
      <x:c r="F46" s="13" t="str">
        <x:v>2. Enter one completed sale per row. Use a unique Sale ID and an Excel date. Dates display as yyyy-mm-dd.</x:v>
      </x:c>
      <x:c r="G46" s="13" t="str">
        <x:v>2. Enter one completed sale per row. Use a unique Sale ID and an Excel date. Dates display as yyyy-mm-dd.</x:v>
      </x:c>
      <x:c r="H46" s="13" t="str">
        <x:v>2. Enter one completed sale per row. Use a unique Sale ID and an Excel date. Dates display as yyyy-mm-dd.</x:v>
      </x:c>
      <x:c r="I46" s="13" t="str">
        <x:v>2. Enter one completed sale per row. Use a unique Sale ID and an Excel date. Dates display as yyyy-mm-dd.</x:v>
      </x:c>
      <x:c r="J46" s="13" t="str">
        <x:v>2. Enter one completed sale per row. Use a unique Sale ID and an Excel date. Dates display as yyyy-mm-dd.</x:v>
      </x:c>
      <x:c r="K46" s="13" t="str">
        <x:v>2. Enter one completed sale per row. Use a unique Sale ID and an Excel date. Dates display as yyyy-mm-dd.</x:v>
      </x:c>
      <x:c r="L46" s="13" t="str">
        <x:v>2. Enter one completed sale per row. Use a unique Sale ID and an Excel date. Dates display as yyyy-mm-dd.</x:v>
      </x:c>
      <x:c r="M46" s="13" t="str">
        <x:v>2. Enter one completed sale per row. Use a unique Sale ID and an Excel date. Dates display as yyyy-mm-dd.</x:v>
      </x:c>
      <x:c r="N46" s="2"/>
    </x:row>
    <x:row r="47" ht="27" customHeight="1">
      <x:c r="A47" s="2"/>
      <x:c r="B47" s="13" t="str">
        <x:v>3. Set Year and Month above. Targets and the five category labels are editable pale-blue cells.</x:v>
      </x:c>
      <x:c r="C47" s="13" t="str">
        <x:v>3. Set Year and Month above. Targets and the five category labels are editable pale-blue cells.</x:v>
      </x:c>
      <x:c r="D47" s="13" t="str">
        <x:v>3. Set Year and Month above. Targets and the five category labels are editable pale-blue cells.</x:v>
      </x:c>
      <x:c r="E47" s="13" t="str">
        <x:v>3. Set Year and Month above. Targets and the five category labels are editable pale-blue cells.</x:v>
      </x:c>
      <x:c r="F47" s="13" t="str">
        <x:v>3. Set Year and Month above. Targets and the five category labels are editable pale-blue cells.</x:v>
      </x:c>
      <x:c r="G47" s="13" t="str">
        <x:v>3. Set Year and Month above. Targets and the five category labels are editable pale-blue cells.</x:v>
      </x:c>
      <x:c r="H47" s="13" t="str">
        <x:v>3. Set Year and Month above. Targets and the five category labels are editable pale-blue cells.</x:v>
      </x:c>
      <x:c r="I47" s="13" t="str">
        <x:v>3. Set Year and Month above. Targets and the five category labels are editable pale-blue cells.</x:v>
      </x:c>
      <x:c r="J47" s="13" t="str">
        <x:v>3. Set Year and Month above. Targets and the five category labels are editable pale-blue cells.</x:v>
      </x:c>
      <x:c r="K47" s="13" t="str">
        <x:v>3. Set Year and Month above. Targets and the five category labels are editable pale-blue cells.</x:v>
      </x:c>
      <x:c r="L47" s="13" t="str">
        <x:v>3. Set Year and Month above. Targets and the five category labels are editable pale-blue cells.</x:v>
      </x:c>
      <x:c r="M47" s="13" t="str">
        <x:v>3. Set Year and Month above. Targets and the five category labels are editable pale-blue cells.</x:v>
      </x:c>
      <x:c r="N47" s="2"/>
    </x:row>
    <x:row r="48" ht="27" customHeight="1">
      <x:c r="A48" s="2"/>
      <x:c r="B48" s="13" t="str">
        <x:v>4. Keep every record in one currency. The currency selector labels amounts; it does not convert exchange rates.</x:v>
      </x:c>
      <x:c r="C48" s="13" t="str">
        <x:v>4. Keep every record in one currency. The currency selector labels amounts; it does not convert exchange rates.</x:v>
      </x:c>
      <x:c r="D48" s="13" t="str">
        <x:v>4. Keep every record in one currency. The currency selector labels amounts; it does not convert exchange rates.</x:v>
      </x:c>
      <x:c r="E48" s="13" t="str">
        <x:v>4. Keep every record in one currency. The currency selector labels amounts; it does not convert exchange rates.</x:v>
      </x:c>
      <x:c r="F48" s="13" t="str">
        <x:v>4. Keep every record in one currency. The currency selector labels amounts; it does not convert exchange rates.</x:v>
      </x:c>
      <x:c r="G48" s="13" t="str">
        <x:v>4. Keep every record in one currency. The currency selector labels amounts; it does not convert exchange rates.</x:v>
      </x:c>
      <x:c r="H48" s="13" t="str">
        <x:v>4. Keep every record in one currency. The currency selector labels amounts; it does not convert exchange rates.</x:v>
      </x:c>
      <x:c r="I48" s="13" t="str">
        <x:v>4. Keep every record in one currency. The currency selector labels amounts; it does not convert exchange rates.</x:v>
      </x:c>
      <x:c r="J48" s="13" t="str">
        <x:v>4. Keep every record in one currency. The currency selector labels amounts; it does not convert exchange rates.</x:v>
      </x:c>
      <x:c r="K48" s="13" t="str">
        <x:v>4. Keep every record in one currency. The currency selector labels amounts; it does not convert exchange rates.</x:v>
      </x:c>
      <x:c r="L48" s="13" t="str">
        <x:v>4. Keep every record in one currency. The currency selector labels amounts; it does not convert exchange rates.</x:v>
      </x:c>
      <x:c r="M48" s="13" t="str">
        <x:v>4. Keep every record in one currency. The currency selector labels amounts; it does not convert exchange rates.</x:v>
      </x:c>
      <x:c r="N48" s="2"/>
    </x:row>
    <x:row r="49" ht="27" customHeight="1">
      <x:c r="A49" s="2"/>
      <x:c r="B49" s="13" t="str">
        <x:v>5. Net sales = quantity × unit price − discount. Enter 0 for no discount. Tax, costs and profit are not included.</x:v>
      </x:c>
      <x:c r="C49" s="13" t="str">
        <x:v>5. Net sales = quantity × unit price − discount. Enter 0 for no discount. Tax, costs and profit are not included.</x:v>
      </x:c>
      <x:c r="D49" s="13" t="str">
        <x:v>5. Net sales = quantity × unit price − discount. Enter 0 for no discount. Tax, costs and profit are not included.</x:v>
      </x:c>
      <x:c r="E49" s="13" t="str">
        <x:v>5. Net sales = quantity × unit price − discount. Enter 0 for no discount. Tax, costs and profit are not included.</x:v>
      </x:c>
      <x:c r="F49" s="13" t="str">
        <x:v>5. Net sales = quantity × unit price − discount. Enter 0 for no discount. Tax, costs and profit are not included.</x:v>
      </x:c>
      <x:c r="G49" s="13" t="str">
        <x:v>5. Net sales = quantity × unit price − discount. Enter 0 for no discount. Tax, costs and profit are not included.</x:v>
      </x:c>
      <x:c r="H49" s="13" t="str">
        <x:v>5. Net sales = quantity × unit price − discount. Enter 0 for no discount. Tax, costs and profit are not included.</x:v>
      </x:c>
      <x:c r="I49" s="13" t="str">
        <x:v>5. Net sales = quantity × unit price − discount. Enter 0 for no discount. Tax, costs and profit are not included.</x:v>
      </x:c>
      <x:c r="J49" s="13" t="str">
        <x:v>5. Net sales = quantity × unit price − discount. Enter 0 for no discount. Tax, costs and profit are not included.</x:v>
      </x:c>
      <x:c r="K49" s="13" t="str">
        <x:v>5. Net sales = quantity × unit price − discount. Enter 0 for no discount. Tax, costs and profit are not included.</x:v>
      </x:c>
      <x:c r="L49" s="13" t="str">
        <x:v>5. Net sales = quantity × unit price − discount. Enter 0 for no discount. Tax, costs and profit are not included.</x:v>
      </x:c>
      <x:c r="M49" s="13" t="str">
        <x:v>5. Net sales = quantity × unit price − discount. Enter 0 for no discount. Tax, costs and profit are not included.</x:v>
      </x:c>
      <x:c r="N49" s="2"/>
    </x:row>
    <x:row r="50" ht="27" customHeight="1">
      <x:c r="A50" s="2"/>
      <x:c r="B50" s="13" t="str">
        <x:v>6. Rows 6–505 support 500 sales. Stay within this range or extend both input formulas and dashboard ranges.</x:v>
      </x:c>
      <x:c r="C50" s="13" t="str">
        <x:v>6. Rows 6–505 support 500 sales. Stay within this range or extend both input formulas and dashboard ranges.</x:v>
      </x:c>
      <x:c r="D50" s="13" t="str">
        <x:v>6. Rows 6–505 support 500 sales. Stay within this range or extend both input formulas and dashboard ranges.</x:v>
      </x:c>
      <x:c r="E50" s="13" t="str">
        <x:v>6. Rows 6–505 support 500 sales. Stay within this range or extend both input formulas and dashboard ranges.</x:v>
      </x:c>
      <x:c r="F50" s="13" t="str">
        <x:v>6. Rows 6–505 support 500 sales. Stay within this range or extend both input formulas and dashboard ranges.</x:v>
      </x:c>
      <x:c r="G50" s="13" t="str">
        <x:v>6. Rows 6–505 support 500 sales. Stay within this range or extend both input formulas and dashboard ranges.</x:v>
      </x:c>
      <x:c r="H50" s="13" t="str">
        <x:v>6. Rows 6–505 support 500 sales. Stay within this range or extend both input formulas and dashboard ranges.</x:v>
      </x:c>
      <x:c r="I50" s="13" t="str">
        <x:v>6. Rows 6–505 support 500 sales. Stay within this range or extend both input formulas and dashboard ranges.</x:v>
      </x:c>
      <x:c r="J50" s="13" t="str">
        <x:v>6. Rows 6–505 support 500 sales. Stay within this range or extend both input formulas and dashboard ranges.</x:v>
      </x:c>
      <x:c r="K50" s="13" t="str">
        <x:v>6. Rows 6–505 support 500 sales. Stay within this range or extend both input formulas and dashboard ranges.</x:v>
      </x:c>
      <x:c r="L50" s="13" t="str">
        <x:v>6. Rows 6–505 support 500 sales. Stay within this range or extend both input formulas and dashboard ranges.</x:v>
      </x:c>
      <x:c r="M50" s="13" t="str">
        <x:v>6. Rows 6–505 support 500 sales. Stay within this range or extend both input formulas and dashboard ranges.</x:v>
      </x:c>
      <x:c r="N50" s="2"/>
    </x:row>
    <x:row r="51" ht="27" customHeight="1">
      <x:c r="A51" s="2"/>
      <x:c r="B51" s="13" t="str">
        <x:v>7. Replace all sample input cells A:G before using your results. Check Review Sales rows and duplicate Sale IDs.</x:v>
      </x:c>
      <x:c r="C51" s="13" t="str">
        <x:v>7. Replace all sample input cells A:G before using your results. Check Review Sales rows and duplicate Sale IDs.</x:v>
      </x:c>
      <x:c r="D51" s="13" t="str">
        <x:v>7. Replace all sample input cells A:G before using your results. Check Review Sales rows and duplicate Sale IDs.</x:v>
      </x:c>
      <x:c r="E51" s="13" t="str">
        <x:v>7. Replace all sample input cells A:G before using your results. Check Review Sales rows and duplicate Sale IDs.</x:v>
      </x:c>
      <x:c r="F51" s="13" t="str">
        <x:v>7. Replace all sample input cells A:G before using your results. Check Review Sales rows and duplicate Sale IDs.</x:v>
      </x:c>
      <x:c r="G51" s="13" t="str">
        <x:v>7. Replace all sample input cells A:G before using your results. Check Review Sales rows and duplicate Sale IDs.</x:v>
      </x:c>
      <x:c r="H51" s="13" t="str">
        <x:v>7. Replace all sample input cells A:G before using your results. Check Review Sales rows and duplicate Sale IDs.</x:v>
      </x:c>
      <x:c r="I51" s="13" t="str">
        <x:v>7. Replace all sample input cells A:G before using your results. Check Review Sales rows and duplicate Sale IDs.</x:v>
      </x:c>
      <x:c r="J51" s="13" t="str">
        <x:v>7. Replace all sample input cells A:G before using your results. Check Review Sales rows and duplicate Sale IDs.</x:v>
      </x:c>
      <x:c r="K51" s="13" t="str">
        <x:v>7. Replace all sample input cells A:G before using your results. Check Review Sales rows and duplicate Sale IDs.</x:v>
      </x:c>
      <x:c r="L51" s="13" t="str">
        <x:v>7. Replace all sample input cells A:G before using your results. Check Review Sales rows and duplicate Sale IDs.</x:v>
      </x:c>
      <x:c r="M51" s="13" t="str">
        <x:v>7. Replace all sample input cells A:G before using your results. Check Review Sales rows and duplicate Sale IDs.</x:v>
      </x:c>
      <x:c r="N51" s="2"/>
    </x:row>
    <x:row r="52" ht="27" customHeight="1">
      <x:c r="A52" s="2"/>
      <x:c r="B52" s="13" t="str">
        <x:v>8. Use the article for setup and scope: katverra.com/blog/free-excel-sales-dashboard-template</x:v>
      </x:c>
      <x:c r="C52" s="13" t="str">
        <x:v>8. Use the article for setup and scope: katverra.com/blog/free-excel-sales-dashboard-template</x:v>
      </x:c>
      <x:c r="D52" s="13" t="str">
        <x:v>8. Use the article for setup and scope: katverra.com/blog/free-excel-sales-dashboard-template</x:v>
      </x:c>
      <x:c r="E52" s="13" t="str">
        <x:v>8. Use the article for setup and scope: katverra.com/blog/free-excel-sales-dashboard-template</x:v>
      </x:c>
      <x:c r="F52" s="13" t="str">
        <x:v>8. Use the article for setup and scope: katverra.com/blog/free-excel-sales-dashboard-template</x:v>
      </x:c>
      <x:c r="G52" s="13" t="str">
        <x:v>8. Use the article for setup and scope: katverra.com/blog/free-excel-sales-dashboard-template</x:v>
      </x:c>
      <x:c r="H52" s="13" t="str">
        <x:v>8. Use the article for setup and scope: katverra.com/blog/free-excel-sales-dashboard-template</x:v>
      </x:c>
      <x:c r="I52" s="13" t="str">
        <x:v>8. Use the article for setup and scope: katverra.com/blog/free-excel-sales-dashboard-template</x:v>
      </x:c>
      <x:c r="J52" s="13" t="str">
        <x:v>8. Use the article for setup and scope: katverra.com/blog/free-excel-sales-dashboard-template</x:v>
      </x:c>
      <x:c r="K52" s="13" t="str">
        <x:v>8. Use the article for setup and scope: katverra.com/blog/free-excel-sales-dashboard-template</x:v>
      </x:c>
      <x:c r="L52" s="13" t="str">
        <x:v>8. Use the article for setup and scope: katverra.com/blog/free-excel-sales-dashboard-template</x:v>
      </x:c>
      <x:c r="M52" s="13" t="str">
        <x:v>8. Use the article for setup and scope: katverra.com/blog/free-excel-sales-dashboard-template</x:v>
      </x:c>
      <x:c r="N52" s="2"/>
    </x:row>
    <x:row r="53" ht="27" customHeight="1">
      <x:c r="A53" s="2"/>
      <x:c r="B53" s="13" t="str">
        <x:v>Free to use and adapt for your own business. Katverra Solutions. No macros, external connections or paid tools.</x:v>
      </x:c>
      <x:c r="C53" s="13" t="str">
        <x:v>Free to use and adapt for your own business. Katverra Solutions. No macros, external connections or paid tools.</x:v>
      </x:c>
      <x:c r="D53" s="13" t="str">
        <x:v>Free to use and adapt for your own business. Katverra Solutions. No macros, external connections or paid tools.</x:v>
      </x:c>
      <x:c r="E53" s="13" t="str">
        <x:v>Free to use and adapt for your own business. Katverra Solutions. No macros, external connections or paid tools.</x:v>
      </x:c>
      <x:c r="F53" s="13" t="str">
        <x:v>Free to use and adapt for your own business. Katverra Solutions. No macros, external connections or paid tools.</x:v>
      </x:c>
      <x:c r="G53" s="13" t="str">
        <x:v>Free to use and adapt for your own business. Katverra Solutions. No macros, external connections or paid tools.</x:v>
      </x:c>
      <x:c r="H53" s="13" t="str">
        <x:v>Free to use and adapt for your own business. Katverra Solutions. No macros, external connections or paid tools.</x:v>
      </x:c>
      <x:c r="I53" s="13" t="str">
        <x:v>Free to use and adapt for your own business. Katverra Solutions. No macros, external connections or paid tools.</x:v>
      </x:c>
      <x:c r="J53" s="13" t="str">
        <x:v>Free to use and adapt for your own business. Katverra Solutions. No macros, external connections or paid tools.</x:v>
      </x:c>
      <x:c r="K53" s="13" t="str">
        <x:v>Free to use and adapt for your own business. Katverra Solutions. No macros, external connections or paid tools.</x:v>
      </x:c>
      <x:c r="L53" s="13" t="str">
        <x:v>Free to use and adapt for your own business. Katverra Solutions. No macros, external connections or paid tools.</x:v>
      </x:c>
      <x:c r="M53" s="13" t="str">
        <x:v>Free to use and adapt for your own business. Katverra Solutions. No macros, external connections or paid tools.</x:v>
      </x:c>
      <x:c r="N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</x:row>
  </x:sheetData>
  <x:mergeCells>
    <x:mergeCell ref="B2:M3"/>
    <x:mergeCell ref="B7:D7"/>
    <x:mergeCell ref="B8:D9"/>
    <x:mergeCell ref="E7:G7"/>
    <x:mergeCell ref="E8:G9"/>
    <x:mergeCell ref="H7:J7"/>
    <x:mergeCell ref="H8:J9"/>
    <x:mergeCell ref="K7:M7"/>
    <x:mergeCell ref="K8:M9"/>
    <x:mergeCell ref="B11:M11"/>
    <x:mergeCell ref="I35:M35"/>
    <x:mergeCell ref="J36:M36"/>
    <x:mergeCell ref="B43:M43"/>
    <x:mergeCell ref="B45:M45"/>
    <x:mergeCell ref="B46:M46"/>
    <x:mergeCell ref="B47:M47"/>
    <x:mergeCell ref="B48:M48"/>
    <x:mergeCell ref="B49:M49"/>
    <x:mergeCell ref="B50:M50"/>
    <x:mergeCell ref="B51:M51"/>
    <x:mergeCell ref="B52:M52"/>
    <x:mergeCell ref="B53:M53"/>
  </x:mergeCells>
  <x:conditionalFormatting sqref="E29:E40">
    <x:cfRule type="cellIs" dxfId="0" priority="1" operator="lessThan">
      <x:formula>0</x:formula>
    </x:cfRule>
  </x:conditionalFormatting>
  <x:conditionalFormatting sqref="I36:I36">
    <x:cfRule type="cellIs" dxfId="1" priority="2" operator="greaterThan">
      <x:formula>0</x:formula>
    </x:cfRule>
  </x:conditionalFormatting>
  <x:dataValidations count="4">
    <x:dataValidation type="whole" operator="between" sqref="C5">
      <x:formula1>2000</x:formula1>
      <x:formula2>2100</x:formula2>
    </x:dataValidation>
    <x:dataValidation type="whole" operator="between" sqref="F5">
      <x:formula1>1</x:formula1>
      <x:formula2>12</x:formula2>
    </x:dataValidation>
    <x:dataValidation type="list" sqref="J5">
      <x:formula1>"USD,GBP,AUD,CAD"</x:formula1>
    </x:dataValidation>
    <x:dataValidation type="decimal" operator="greaterThanOrEqual" sqref="D29:D40">
      <x:formula1>0</x:formula1>
    </x:dataValidation>
  </x:dataValidations>
  <x:pageMargins left="0.7" right="0.7" top="0.75" bottom="0.75" header="0.3" footer="0.3"/>
  <x:drawing xmlns:r="http://schemas.openxmlformats.org/officeDocument/2006/relationships" r:id="R223f56f388f743b5"/>
</x:worksheet>
</file>

<file path=xl/worksheets/sheet2.xml><?xml version="1.0" encoding="utf-8"?>
<x:worksheet xmlns:x="http://schemas.openxmlformats.org/spreadsheetml/2006/main">
  <x:sheetPr>
    <x:tabColor rgb="FF087F91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14" hidden="0" customWidth="1"/>
    <x:col min="3" max="3" width="20" hidden="0" customWidth="1"/>
    <x:col min="4" max="4" width="14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10" max="10" width="15" hidden="0" customWidth="1"/>
    <x:col min="11" max="11" width="15" hidden="0" customWidth="1"/>
    <x:col min="12" max="12" width="15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3" customHeight="1">
      <x:c r="A2" s="3" t="str">
        <x:v>Sales input</x:v>
      </x:c>
      <x:c r="B2" s="3" t="str">
        <x:v>Sales input</x:v>
      </x:c>
      <x:c r="C2" s="3" t="str">
        <x:v>Sales input</x:v>
      </x:c>
      <x:c r="D2" s="3" t="str">
        <x:v>Sales input</x:v>
      </x:c>
      <x:c r="E2" s="3" t="str">
        <x:v>Sales input</x:v>
      </x:c>
      <x:c r="F2" s="3" t="str">
        <x:v>Sales input</x:v>
      </x:c>
      <x:c r="G2" s="3" t="str">
        <x:v>Sales input</x:v>
      </x:c>
      <x:c r="H2" s="3" t="str">
        <x:v>Sales input</x:v>
      </x:c>
      <x:c r="I2" s="2"/>
      <x:c r="J2" s="26" t="str">
        <x:v>Input rules</x:v>
      </x:c>
      <x:c r="K2" s="26" t="str">
        <x:v>Input rules</x:v>
      </x:c>
      <x:c r="L2" s="26" t="str">
        <x:v>Input rules</x:v>
      </x:c>
    </x:row>
    <x:row r="3" ht="23" customHeight="1">
      <x:c r="A3" s="13" t="str">
        <x:v>Fictional sample data. Replace A:G; keep H formulas. One completed sale per row.</x:v>
      </x:c>
      <x:c r="B3" s="13" t="str">
        <x:v>Fictional sample data. Replace A:G; keep H formulas. One completed sale per row.</x:v>
      </x:c>
      <x:c r="C3" s="13" t="str">
        <x:v>Fictional sample data. Replace A:G; keep H formulas. One completed sale per row.</x:v>
      </x:c>
      <x:c r="D3" s="13" t="str">
        <x:v>Fictional sample data. Replace A:G; keep H formulas. One completed sale per row.</x:v>
      </x:c>
      <x:c r="E3" s="13" t="str">
        <x:v>Fictional sample data. Replace A:G; keep H formulas. One completed sale per row.</x:v>
      </x:c>
      <x:c r="F3" s="13" t="str">
        <x:v>Fictional sample data. Replace A:G; keep H formulas. One completed sale per row.</x:v>
      </x:c>
      <x:c r="G3" s="13" t="str">
        <x:v>Fictional sample data. Replace A:G; keep H formulas. One completed sale per row.</x:v>
      </x:c>
      <x:c r="H3" s="13" t="str">
        <x:v>Fictional sample data. Replace A:G; keep H formulas. One completed sale per row.</x:v>
      </x:c>
      <x:c r="I3" s="2"/>
      <x:c r="J3" s="2"/>
      <x:c r="K3" s="2"/>
      <x:c r="L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33" t="str">
        <x:v>Use one currency throughout. Enter a real date and numeric quantity, price and discount. Blank rows are ignored.</x:v>
      </x:c>
      <x:c r="K4" s="33" t="str">
        <x:v>Use one currency throughout. Enter a real date and numeric quantity, price and discount. Blank rows are ignored.</x:v>
      </x:c>
      <x:c r="L4" s="33" t="str">
        <x:v>Use one currency throughout. Enter a real date and numeric quantity, price and discount. Blank rows are ignored.</x:v>
      </x:c>
    </x:row>
    <x:row r="5" ht="23" customHeight="1">
      <x:c r="A5" s="17" t="str">
        <x:v>Date</x:v>
      </x:c>
      <x:c r="B5" s="18" t="str">
        <x:v>Sale ID</x:v>
      </x:c>
      <x:c r="C5" s="18" t="str">
        <x:v>Category</x:v>
      </x:c>
      <x:c r="D5" s="18" t="str">
        <x:v>Channel</x:v>
      </x:c>
      <x:c r="E5" s="18" t="str">
        <x:v>Quantity</x:v>
      </x:c>
      <x:c r="F5" s="18" t="str">
        <x:v>Unit price</x:v>
      </x:c>
      <x:c r="G5" s="18" t="str">
        <x:v>Discount</x:v>
      </x:c>
      <x:c r="H5" s="19" t="str">
        <x:v>Net sales</x:v>
      </x:c>
      <x:c r="I5" s="2"/>
      <x:c r="J5" s="33" t="str">
        <x:v>Use one currency throughout. Enter a real date and numeric quantity, price and discount. Blank rows are ignored.</x:v>
      </x:c>
      <x:c r="K5" s="33" t="str">
        <x:v>Use one currency throughout. Enter a real date and numeric quantity, price and discount. Blank rows are ignored.</x:v>
      </x:c>
      <x:c r="L5" s="33" t="str">
        <x:v>Use one currency throughout. Enter a real date and numeric quantity, price and discount. Blank rows are ignored.</x:v>
      </x:c>
    </x:row>
    <x:row r="6" ht="23" customHeight="1">
      <x:c r="A6" s="29" t="d">
        <x:v>2026-01-02T00:00:00.000Z</x:v>
      </x:c>
      <x:c r="B6" s="30" t="str">
        <x:v>S-001</x:v>
      </x:c>
      <x:c r="C6" s="30" t="str">
        <x:v>Products</x:v>
      </x:c>
      <x:c r="D6" s="30" t="str">
        <x:v>Online</x:v>
      </x:c>
      <x:c r="E6" s="31" t="n">
        <x:v>1</x:v>
      </x:c>
      <x:c r="F6" s="32" t="n">
        <x:v>35</x:v>
      </x:c>
      <x:c r="G6" s="32" t="n">
        <x:v>5</x:v>
      </x:c>
      <x:c r="H6" s="23" t="n">
        <x:f>IF(COUNTA(A6:G6)=0,"",IF(AND(ISNUMBER(A6),A6&gt;0,B6&lt;&gt;"",C6&lt;&gt;"",COUNTIF(Dashboard!$I$29:$I$33,C6)=1,COUNT(E6:G6)=3,E6&gt;0,F6&gt;=0,G6&gt;=0,G6&lt;=E6*F6),E6*F6-G6,"Check input"))</x:f>
        <x:v>30</x:v>
      </x:c>
      <x:c r="I6" s="2"/>
      <x:c r="J6" s="33" t="str">
        <x:v>Use one currency throughout. Enter a real date and numeric quantity, price and discount. Blank rows are ignored.</x:v>
      </x:c>
      <x:c r="K6" s="33" t="str">
        <x:v>Use one currency throughout. Enter a real date and numeric quantity, price and discount. Blank rows are ignored.</x:v>
      </x:c>
      <x:c r="L6" s="33" t="str">
        <x:v>Use one currency throughout. Enter a real date and numeric quantity, price and discount. Blank rows are ignored.</x:v>
      </x:c>
    </x:row>
    <x:row r="7" ht="23" customHeight="1">
      <x:c r="A7" s="29" t="d">
        <x:v>2026-01-05T00:00:00.000Z</x:v>
      </x:c>
      <x:c r="B7" s="30" t="str">
        <x:v>S-002</x:v>
      </x:c>
      <x:c r="C7" s="30" t="str">
        <x:v>Digital goods</x:v>
      </x:c>
      <x:c r="D7" s="30" t="str">
        <x:v>In-store</x:v>
      </x:c>
      <x:c r="E7" s="31" t="n">
        <x:v>2</x:v>
      </x:c>
      <x:c r="F7" s="32" t="n">
        <x:v>44</x:v>
      </x:c>
      <x:c r="G7" s="32" t="n">
        <x:v>0</x:v>
      </x:c>
      <x:c r="H7" s="23" t="n">
        <x:f>IF(COUNTA(A7:G7)=0,"",IF(AND(ISNUMBER(A7),A7&gt;0,B7&lt;&gt;"",C7&lt;&gt;"",COUNTIF(Dashboard!$I$29:$I$33,C7)=1,COUNT(E7:G7)=3,E7&gt;0,F7&gt;=0,G7&gt;=0,G7&lt;=E7*F7),E7*F7-G7,"Check input"))</x:f>
        <x:v>88</x:v>
      </x:c>
      <x:c r="I7" s="2"/>
      <x:c r="J7" s="33" t="str">
        <x:v>Use one currency throughout. Enter a real date and numeric quantity, price and discount. Blank rows are ignored.</x:v>
      </x:c>
      <x:c r="K7" s="33" t="str">
        <x:v>Use one currency throughout. Enter a real date and numeric quantity, price and discount. Blank rows are ignored.</x:v>
      </x:c>
      <x:c r="L7" s="33" t="str">
        <x:v>Use one currency throughout. Enter a real date and numeric quantity, price and discount. Blank rows are ignored.</x:v>
      </x:c>
    </x:row>
    <x:row r="8" ht="23" customHeight="1">
      <x:c r="A8" s="29" t="d">
        <x:v>2026-01-08T00:00:00.000Z</x:v>
      </x:c>
      <x:c r="B8" s="30" t="str">
        <x:v>S-003</x:v>
      </x:c>
      <x:c r="C8" s="30" t="str">
        <x:v>Services</x:v>
      </x:c>
      <x:c r="D8" s="30" t="str">
        <x:v>Direct</x:v>
      </x:c>
      <x:c r="E8" s="31" t="n">
        <x:v>3</x:v>
      </x:c>
      <x:c r="F8" s="32" t="n">
        <x:v>53</x:v>
      </x:c>
      <x:c r="G8" s="32" t="n">
        <x:v>0</x:v>
      </x:c>
      <x:c r="H8" s="23" t="n">
        <x:f>IF(COUNTA(A8:G8)=0,"",IF(AND(ISNUMBER(A8),A8&gt;0,B8&lt;&gt;"",C8&lt;&gt;"",COUNTIF(Dashboard!$I$29:$I$33,C8)=1,COUNT(E8:G8)=3,E8&gt;0,F8&gt;=0,G8&gt;=0,G8&lt;=E8*F8),E8*F8-G8,"Check input"))</x:f>
        <x:v>159</x:v>
      </x:c>
      <x:c r="I8" s="2"/>
      <x:c r="J8" s="2"/>
      <x:c r="K8" s="2"/>
      <x:c r="L8" s="2"/>
    </x:row>
    <x:row r="9" ht="23" customHeight="1">
      <x:c r="A9" s="29" t="d">
        <x:v>2026-01-11T00:00:00.000Z</x:v>
      </x:c>
      <x:c r="B9" s="30" t="str">
        <x:v>S-004</x:v>
      </x:c>
      <x:c r="C9" s="30" t="str">
        <x:v>Subscriptions</x:v>
      </x:c>
      <x:c r="D9" s="30" t="str">
        <x:v>Online</x:v>
      </x:c>
      <x:c r="E9" s="31" t="n">
        <x:v>4</x:v>
      </x:c>
      <x:c r="F9" s="32" t="n">
        <x:v>62</x:v>
      </x:c>
      <x:c r="G9" s="32" t="n">
        <x:v>5</x:v>
      </x:c>
      <x:c r="H9" s="23" t="n">
        <x:f>IF(COUNTA(A9:G9)=0,"",IF(AND(ISNUMBER(A9),A9&gt;0,B9&lt;&gt;"",C9&lt;&gt;"",COUNTIF(Dashboard!$I$29:$I$33,C9)=1,COUNT(E9:G9)=3,E9&gt;0,F9&gt;=0,G9&gt;=0,G9&lt;=E9*F9),E9*F9-G9,"Check input"))</x:f>
        <x:v>243</x:v>
      </x:c>
      <x:c r="I9" s="2"/>
      <x:c r="J9" s="33" t="str">
        <x:v>Check input marks incomplete or invalid rows, excluded from sales totals. Duplicate Sale IDs are highlighted but still counted; correct them before reporting.</x:v>
      </x:c>
      <x:c r="K9" s="33" t="str">
        <x:v>Check input marks incomplete or invalid rows, excluded from sales totals. Duplicate Sale IDs are highlighted but still counted; correct them before reporting.</x:v>
      </x:c>
      <x:c r="L9" s="33" t="str">
        <x:v>Check input marks incomplete or invalid rows, excluded from sales totals. Duplicate Sale IDs are highlighted but still counted; correct them before reporting.</x:v>
      </x:c>
    </x:row>
    <x:row r="10" ht="23" customHeight="1">
      <x:c r="A10" s="29" t="d">
        <x:v>2026-01-14T00:00:00.000Z</x:v>
      </x:c>
      <x:c r="B10" s="30" t="str">
        <x:v>S-005</x:v>
      </x:c>
      <x:c r="C10" s="30" t="str">
        <x:v>Other</x:v>
      </x:c>
      <x:c r="D10" s="30" t="str">
        <x:v>In-store</x:v>
      </x:c>
      <x:c r="E10" s="31" t="n">
        <x:v>1</x:v>
      </x:c>
      <x:c r="F10" s="32" t="n">
        <x:v>71</x:v>
      </x:c>
      <x:c r="G10" s="32" t="n">
        <x:v>0</x:v>
      </x:c>
      <x:c r="H10" s="23" t="n">
        <x:f>IF(COUNTA(A10:G10)=0,"",IF(AND(ISNUMBER(A10),A10&gt;0,B10&lt;&gt;"",C10&lt;&gt;"",COUNTIF(Dashboard!$I$29:$I$33,C10)=1,COUNT(E10:G10)=3,E10&gt;0,F10&gt;=0,G10&gt;=0,G10&lt;=E10*F10),E10*F10-G10,"Check input"))</x:f>
        <x:v>71</x:v>
      </x:c>
      <x:c r="I10" s="2"/>
      <x:c r="J10" s="33" t="str">
        <x:v>Check input marks incomplete or invalid rows, excluded from sales totals. Duplicate Sale IDs are highlighted but still counted; correct them before reporting.</x:v>
      </x:c>
      <x:c r="K10" s="33" t="str">
        <x:v>Check input marks incomplete or invalid rows, excluded from sales totals. Duplicate Sale IDs are highlighted but still counted; correct them before reporting.</x:v>
      </x:c>
      <x:c r="L10" s="33" t="str">
        <x:v>Check input marks incomplete or invalid rows, excluded from sales totals. Duplicate Sale IDs are highlighted but still counted; correct them before reporting.</x:v>
      </x:c>
    </x:row>
    <x:row r="11" ht="23" customHeight="1">
      <x:c r="A11" s="29" t="d">
        <x:v>2026-01-17T00:00:00.000Z</x:v>
      </x:c>
      <x:c r="B11" s="30" t="str">
        <x:v>S-006</x:v>
      </x:c>
      <x:c r="C11" s="30" t="str">
        <x:v>Products</x:v>
      </x:c>
      <x:c r="D11" s="30" t="str">
        <x:v>Direct</x:v>
      </x:c>
      <x:c r="E11" s="31" t="n">
        <x:v>2</x:v>
      </x:c>
      <x:c r="F11" s="32" t="n">
        <x:v>80</x:v>
      </x:c>
      <x:c r="G11" s="32" t="n">
        <x:v>0</x:v>
      </x:c>
      <x:c r="H11" s="23" t="n">
        <x:f>IF(COUNTA(A11:G11)=0,"",IF(AND(ISNUMBER(A11),A11&gt;0,B11&lt;&gt;"",C11&lt;&gt;"",COUNTIF(Dashboard!$I$29:$I$33,C11)=1,COUNT(E11:G11)=3,E11&gt;0,F11&gt;=0,G11&gt;=0,G11&lt;=E11*F11),E11*F11-G11,"Check input"))</x:f>
        <x:v>160</x:v>
      </x:c>
      <x:c r="I11" s="2"/>
      <x:c r="J11" s="33" t="str">
        <x:v>Check input marks incomplete or invalid rows, excluded from sales totals. Duplicate Sale IDs are highlighted but still counted; correct them before reporting.</x:v>
      </x:c>
      <x:c r="K11" s="33" t="str">
        <x:v>Check input marks incomplete or invalid rows, excluded from sales totals. Duplicate Sale IDs are highlighted but still counted; correct them before reporting.</x:v>
      </x:c>
      <x:c r="L11" s="33" t="str">
        <x:v>Check input marks incomplete or invalid rows, excluded from sales totals. Duplicate Sale IDs are highlighted but still counted; correct them before reporting.</x:v>
      </x:c>
    </x:row>
    <x:row r="12" ht="23" customHeight="1">
      <x:c r="A12" s="29" t="d">
        <x:v>2026-01-20T00:00:00.000Z</x:v>
      </x:c>
      <x:c r="B12" s="30" t="str">
        <x:v>S-007</x:v>
      </x:c>
      <x:c r="C12" s="30" t="str">
        <x:v>Digital goods</x:v>
      </x:c>
      <x:c r="D12" s="30" t="str">
        <x:v>Online</x:v>
      </x:c>
      <x:c r="E12" s="31" t="n">
        <x:v>3</x:v>
      </x:c>
      <x:c r="F12" s="32" t="n">
        <x:v>89</x:v>
      </x:c>
      <x:c r="G12" s="32" t="n">
        <x:v>5</x:v>
      </x:c>
      <x:c r="H12" s="23" t="n">
        <x:f>IF(COUNTA(A12:G12)=0,"",IF(AND(ISNUMBER(A12),A12&gt;0,B12&lt;&gt;"",C12&lt;&gt;"",COUNTIF(Dashboard!$I$29:$I$33,C12)=1,COUNT(E12:G12)=3,E12&gt;0,F12&gt;=0,G12&gt;=0,G12&lt;=E12*F12),E12*F12-G12,"Check input"))</x:f>
        <x:v>262</x:v>
      </x:c>
      <x:c r="I12" s="2"/>
      <x:c r="J12" s="33" t="str">
        <x:v>Check input marks incomplete or invalid rows, excluded from sales totals. Duplicate Sale IDs are highlighted but still counted; correct them before reporting.</x:v>
      </x:c>
      <x:c r="K12" s="33" t="str">
        <x:v>Check input marks incomplete or invalid rows, excluded from sales totals. Duplicate Sale IDs are highlighted but still counted; correct them before reporting.</x:v>
      </x:c>
      <x:c r="L12" s="33" t="str">
        <x:v>Check input marks incomplete or invalid rows, excluded from sales totals. Duplicate Sale IDs are highlighted but still counted; correct them before reporting.</x:v>
      </x:c>
    </x:row>
    <x:row r="13" ht="23" customHeight="1">
      <x:c r="A13" s="29" t="d">
        <x:v>2026-01-23T00:00:00.000Z</x:v>
      </x:c>
      <x:c r="B13" s="30" t="str">
        <x:v>S-008</x:v>
      </x:c>
      <x:c r="C13" s="30" t="str">
        <x:v>Services</x:v>
      </x:c>
      <x:c r="D13" s="30" t="str">
        <x:v>In-store</x:v>
      </x:c>
      <x:c r="E13" s="31" t="n">
        <x:v>4</x:v>
      </x:c>
      <x:c r="F13" s="32" t="n">
        <x:v>98</x:v>
      </x:c>
      <x:c r="G13" s="32" t="n">
        <x:v>0</x:v>
      </x:c>
      <x:c r="H13" s="23" t="n">
        <x:f>IF(COUNTA(A13:G13)=0,"",IF(AND(ISNUMBER(A13),A13&gt;0,B13&lt;&gt;"",C13&lt;&gt;"",COUNTIF(Dashboard!$I$29:$I$33,C13)=1,COUNT(E13:G13)=3,E13&gt;0,F13&gt;=0,G13&gt;=0,G13&lt;=E13*F13),E13*F13-G13,"Check input"))</x:f>
        <x:v>392</x:v>
      </x:c>
      <x:c r="I13" s="2"/>
      <x:c r="J13" s="2"/>
      <x:c r="K13" s="2"/>
      <x:c r="L13" s="2"/>
    </x:row>
    <x:row r="14" ht="23" customHeight="1">
      <x:c r="A14" s="29" t="d">
        <x:v>2026-02-02T00:00:00.000Z</x:v>
      </x:c>
      <x:c r="B14" s="30" t="str">
        <x:v>S-009</x:v>
      </x:c>
      <x:c r="C14" s="30" t="str">
        <x:v>Products</x:v>
      </x:c>
      <x:c r="D14" s="30" t="str">
        <x:v>Online</x:v>
      </x:c>
      <x:c r="E14" s="31" t="n">
        <x:v>1</x:v>
      </x:c>
      <x:c r="F14" s="32" t="n">
        <x:v>39</x:v>
      </x:c>
      <x:c r="G14" s="32" t="n">
        <x:v>5</x:v>
      </x:c>
      <x:c r="H14" s="23" t="n">
        <x:f>IF(COUNTA(A14:G14)=0,"",IF(AND(ISNUMBER(A14),A14&gt;0,B14&lt;&gt;"",C14&lt;&gt;"",COUNTIF(Dashboard!$I$29:$I$33,C14)=1,COUNT(E14:G14)=3,E14&gt;0,F14&gt;=0,G14&gt;=0,G14&lt;=E14*F14),E14*F14-G14,"Check input"))</x:f>
        <x:v>34</x:v>
      </x:c>
      <x:c r="I14" s="2"/>
      <x:c r="J14" s="33" t="str">
        <x:v>Source: fictional sample records created by Katverra Solutions. Replace all sample inputs before use. No client results are included.</x:v>
      </x:c>
      <x:c r="K14" s="33" t="str">
        <x:v>Source: fictional sample records created by Katverra Solutions. Replace all sample inputs before use. No client results are included.</x:v>
      </x:c>
      <x:c r="L14" s="33" t="str">
        <x:v>Source: fictional sample records created by Katverra Solutions. Replace all sample inputs before use. No client results are included.</x:v>
      </x:c>
    </x:row>
    <x:row r="15" ht="23" customHeight="1">
      <x:c r="A15" s="29" t="d">
        <x:v>2026-02-05T00:00:00.000Z</x:v>
      </x:c>
      <x:c r="B15" s="30" t="str">
        <x:v>S-010</x:v>
      </x:c>
      <x:c r="C15" s="30" t="str">
        <x:v>Digital goods</x:v>
      </x:c>
      <x:c r="D15" s="30" t="str">
        <x:v>In-store</x:v>
      </x:c>
      <x:c r="E15" s="31" t="n">
        <x:v>2</x:v>
      </x:c>
      <x:c r="F15" s="32" t="n">
        <x:v>48</x:v>
      </x:c>
      <x:c r="G15" s="32" t="n">
        <x:v>0</x:v>
      </x:c>
      <x:c r="H15" s="23" t="n">
        <x:f>IF(COUNTA(A15:G15)=0,"",IF(AND(ISNUMBER(A15),A15&gt;0,B15&lt;&gt;"",C15&lt;&gt;"",COUNTIF(Dashboard!$I$29:$I$33,C15)=1,COUNT(E15:G15)=3,E15&gt;0,F15&gt;=0,G15&gt;=0,G15&lt;=E15*F15),E15*F15-G15,"Check input"))</x:f>
        <x:v>96</x:v>
      </x:c>
      <x:c r="I15" s="2"/>
      <x:c r="J15" s="33" t="str">
        <x:v>Source: fictional sample records created by Katverra Solutions. Replace all sample inputs before use. No client results are included.</x:v>
      </x:c>
      <x:c r="K15" s="33" t="str">
        <x:v>Source: fictional sample records created by Katverra Solutions. Replace all sample inputs before use. No client results are included.</x:v>
      </x:c>
      <x:c r="L15" s="33" t="str">
        <x:v>Source: fictional sample records created by Katverra Solutions. Replace all sample inputs before use. No client results are included.</x:v>
      </x:c>
    </x:row>
    <x:row r="16" ht="23" customHeight="1">
      <x:c r="A16" s="29" t="d">
        <x:v>2026-02-08T00:00:00.000Z</x:v>
      </x:c>
      <x:c r="B16" s="30" t="str">
        <x:v>S-011</x:v>
      </x:c>
      <x:c r="C16" s="30" t="str">
        <x:v>Services</x:v>
      </x:c>
      <x:c r="D16" s="30" t="str">
        <x:v>Direct</x:v>
      </x:c>
      <x:c r="E16" s="31" t="n">
        <x:v>3</x:v>
      </x:c>
      <x:c r="F16" s="32" t="n">
        <x:v>57</x:v>
      </x:c>
      <x:c r="G16" s="32" t="n">
        <x:v>0</x:v>
      </x:c>
      <x:c r="H16" s="23" t="n">
        <x:f>IF(COUNTA(A16:G16)=0,"",IF(AND(ISNUMBER(A16),A16&gt;0,B16&lt;&gt;"",C16&lt;&gt;"",COUNTIF(Dashboard!$I$29:$I$33,C16)=1,COUNT(E16:G16)=3,E16&gt;0,F16&gt;=0,G16&gt;=0,G16&lt;=E16*F16),E16*F16-G16,"Check input"))</x:f>
        <x:v>171</x:v>
      </x:c>
      <x:c r="I16" s="2"/>
      <x:c r="J16" s="33" t="str">
        <x:v>Source: fictional sample records created by Katverra Solutions. Replace all sample inputs before use. No client results are included.</x:v>
      </x:c>
      <x:c r="K16" s="33" t="str">
        <x:v>Source: fictional sample records created by Katverra Solutions. Replace all sample inputs before use. No client results are included.</x:v>
      </x:c>
      <x:c r="L16" s="33" t="str">
        <x:v>Source: fictional sample records created by Katverra Solutions. Replace all sample inputs before use. No client results are included.</x:v>
      </x:c>
    </x:row>
    <x:row r="17" ht="23" customHeight="1">
      <x:c r="A17" s="29" t="d">
        <x:v>2026-02-11T00:00:00.000Z</x:v>
      </x:c>
      <x:c r="B17" s="30" t="str">
        <x:v>S-012</x:v>
      </x:c>
      <x:c r="C17" s="30" t="str">
        <x:v>Subscriptions</x:v>
      </x:c>
      <x:c r="D17" s="30" t="str">
        <x:v>Online</x:v>
      </x:c>
      <x:c r="E17" s="31" t="n">
        <x:v>4</x:v>
      </x:c>
      <x:c r="F17" s="32" t="n">
        <x:v>66</x:v>
      </x:c>
      <x:c r="G17" s="32" t="n">
        <x:v>5</x:v>
      </x:c>
      <x:c r="H17" s="23" t="n">
        <x:f>IF(COUNTA(A17:G17)=0,"",IF(AND(ISNUMBER(A17),A17&gt;0,B17&lt;&gt;"",C17&lt;&gt;"",COUNTIF(Dashboard!$I$29:$I$33,C17)=1,COUNT(E17:G17)=3,E17&gt;0,F17&gt;=0,G17&gt;=0,G17&lt;=E17*F17),E17*F17-G17,"Check input"))</x:f>
        <x:v>259</x:v>
      </x:c>
      <x:c r="I17" s="2"/>
      <x:c r="J17" s="33" t="str">
        <x:v>Source: fictional sample records created by Katverra Solutions. Replace all sample inputs before use. No client results are included.</x:v>
      </x:c>
      <x:c r="K17" s="33" t="str">
        <x:v>Source: fictional sample records created by Katverra Solutions. Replace all sample inputs before use. No client results are included.</x:v>
      </x:c>
      <x:c r="L17" s="33" t="str">
        <x:v>Source: fictional sample records created by Katverra Solutions. Replace all sample inputs before use. No client results are included.</x:v>
      </x:c>
    </x:row>
    <x:row r="18" ht="23" customHeight="1">
      <x:c r="A18" s="29" t="d">
        <x:v>2026-02-14T00:00:00.000Z</x:v>
      </x:c>
      <x:c r="B18" s="30" t="str">
        <x:v>S-013</x:v>
      </x:c>
      <x:c r="C18" s="30" t="str">
        <x:v>Other</x:v>
      </x:c>
      <x:c r="D18" s="30" t="str">
        <x:v>In-store</x:v>
      </x:c>
      <x:c r="E18" s="31" t="n">
        <x:v>1</x:v>
      </x:c>
      <x:c r="F18" s="32" t="n">
        <x:v>75</x:v>
      </x:c>
      <x:c r="G18" s="32" t="n">
        <x:v>0</x:v>
      </x:c>
      <x:c r="H18" s="23" t="n">
        <x:f>IF(COUNTA(A18:G18)=0,"",IF(AND(ISNUMBER(A18),A18&gt;0,B18&lt;&gt;"",C18&lt;&gt;"",COUNTIF(Dashboard!$I$29:$I$33,C18)=1,COUNT(E18:G18)=3,E18&gt;0,F18&gt;=0,G18&gt;=0,G18&lt;=E18*F18),E18*F18-G18,"Check input"))</x:f>
        <x:v>75</x:v>
      </x:c>
      <x:c r="I18" s="2"/>
      <x:c r="J18" s="2"/>
      <x:c r="K18" s="2"/>
      <x:c r="L18" s="2"/>
    </x:row>
    <x:row r="19" ht="23" customHeight="1">
      <x:c r="A19" s="29" t="d">
        <x:v>2026-02-17T00:00:00.000Z</x:v>
      </x:c>
      <x:c r="B19" s="30" t="str">
        <x:v>S-014</x:v>
      </x:c>
      <x:c r="C19" s="30" t="str">
        <x:v>Products</x:v>
      </x:c>
      <x:c r="D19" s="30" t="str">
        <x:v>Direct</x:v>
      </x:c>
      <x:c r="E19" s="31" t="n">
        <x:v>2</x:v>
      </x:c>
      <x:c r="F19" s="32" t="n">
        <x:v>84</x:v>
      </x:c>
      <x:c r="G19" s="32" t="n">
        <x:v>0</x:v>
      </x:c>
      <x:c r="H19" s="23" t="n">
        <x:f>IF(COUNTA(A19:G19)=0,"",IF(AND(ISNUMBER(A19),A19&gt;0,B19&lt;&gt;"",C19&lt;&gt;"",COUNTIF(Dashboard!$I$29:$I$33,C19)=1,COUNT(E19:G19)=3,E19&gt;0,F19&gt;=0,G19&gt;=0,G19&lt;=E19*F19),E19*F19-G19,"Check input"))</x:f>
        <x:v>168</x:v>
      </x:c>
      <x:c r="I19" s="2"/>
      <x:c r="J19" s="2"/>
      <x:c r="K19" s="2"/>
      <x:c r="L19" s="2"/>
    </x:row>
    <x:row r="20" ht="23" customHeight="1">
      <x:c r="A20" s="29" t="d">
        <x:v>2026-02-20T00:00:00.000Z</x:v>
      </x:c>
      <x:c r="B20" s="30" t="str">
        <x:v>S-015</x:v>
      </x:c>
      <x:c r="C20" s="30" t="str">
        <x:v>Digital goods</x:v>
      </x:c>
      <x:c r="D20" s="30" t="str">
        <x:v>Online</x:v>
      </x:c>
      <x:c r="E20" s="31" t="n">
        <x:v>3</x:v>
      </x:c>
      <x:c r="F20" s="32" t="n">
        <x:v>93</x:v>
      </x:c>
      <x:c r="G20" s="32" t="n">
        <x:v>5</x:v>
      </x:c>
      <x:c r="H20" s="23" t="n">
        <x:f>IF(COUNTA(A20:G20)=0,"",IF(AND(ISNUMBER(A20),A20&gt;0,B20&lt;&gt;"",C20&lt;&gt;"",COUNTIF(Dashboard!$I$29:$I$33,C20)=1,COUNT(E20:G20)=3,E20&gt;0,F20&gt;=0,G20&gt;=0,G20&lt;=E20*F20),E20*F20-G20,"Check input"))</x:f>
        <x:v>274</x:v>
      </x:c>
      <x:c r="I20" s="2"/>
      <x:c r="J20" s="2"/>
      <x:c r="K20" s="2"/>
      <x:c r="L20" s="2"/>
    </x:row>
    <x:row r="21" ht="23" customHeight="1">
      <x:c r="A21" s="29" t="d">
        <x:v>2026-02-23T00:00:00.000Z</x:v>
      </x:c>
      <x:c r="B21" s="30" t="str">
        <x:v>S-016</x:v>
      </x:c>
      <x:c r="C21" s="30" t="str">
        <x:v>Services</x:v>
      </x:c>
      <x:c r="D21" s="30" t="str">
        <x:v>In-store</x:v>
      </x:c>
      <x:c r="E21" s="31" t="n">
        <x:v>4</x:v>
      </x:c>
      <x:c r="F21" s="32" t="n">
        <x:v>102</x:v>
      </x:c>
      <x:c r="G21" s="32" t="n">
        <x:v>0</x:v>
      </x:c>
      <x:c r="H21" s="23" t="n">
        <x:f>IF(COUNTA(A21:G21)=0,"",IF(AND(ISNUMBER(A21),A21&gt;0,B21&lt;&gt;"",C21&lt;&gt;"",COUNTIF(Dashboard!$I$29:$I$33,C21)=1,COUNT(E21:G21)=3,E21&gt;0,F21&gt;=0,G21&gt;=0,G21&lt;=E21*F21),E21*F21-G21,"Check input"))</x:f>
        <x:v>408</x:v>
      </x:c>
      <x:c r="I21" s="2"/>
      <x:c r="J21" s="2"/>
      <x:c r="K21" s="2"/>
      <x:c r="L21" s="2"/>
    </x:row>
    <x:row r="22" ht="23" customHeight="1">
      <x:c r="A22" s="29" t="d">
        <x:v>2026-03-02T00:00:00.000Z</x:v>
      </x:c>
      <x:c r="B22" s="30" t="str">
        <x:v>S-017</x:v>
      </x:c>
      <x:c r="C22" s="30" t="str">
        <x:v>Products</x:v>
      </x:c>
      <x:c r="D22" s="30" t="str">
        <x:v>Online</x:v>
      </x:c>
      <x:c r="E22" s="31" t="n">
        <x:v>1</x:v>
      </x:c>
      <x:c r="F22" s="32" t="n">
        <x:v>43</x:v>
      </x:c>
      <x:c r="G22" s="32" t="n">
        <x:v>5</x:v>
      </x:c>
      <x:c r="H22" s="23" t="n">
        <x:f>IF(COUNTA(A22:G22)=0,"",IF(AND(ISNUMBER(A22),A22&gt;0,B22&lt;&gt;"",C22&lt;&gt;"",COUNTIF(Dashboard!$I$29:$I$33,C22)=1,COUNT(E22:G22)=3,E22&gt;0,F22&gt;=0,G22&gt;=0,G22&lt;=E22*F22),E22*F22-G22,"Check input"))</x:f>
        <x:v>38</x:v>
      </x:c>
      <x:c r="I22" s="2"/>
      <x:c r="J22" s="2"/>
      <x:c r="K22" s="2"/>
      <x:c r="L22" s="2"/>
    </x:row>
    <x:row r="23" ht="23" customHeight="1">
      <x:c r="A23" s="29" t="d">
        <x:v>2026-03-05T00:00:00.000Z</x:v>
      </x:c>
      <x:c r="B23" s="30" t="str">
        <x:v>S-018</x:v>
      </x:c>
      <x:c r="C23" s="30" t="str">
        <x:v>Digital goods</x:v>
      </x:c>
      <x:c r="D23" s="30" t="str">
        <x:v>In-store</x:v>
      </x:c>
      <x:c r="E23" s="31" t="n">
        <x:v>2</x:v>
      </x:c>
      <x:c r="F23" s="32" t="n">
        <x:v>52</x:v>
      </x:c>
      <x:c r="G23" s="32" t="n">
        <x:v>0</x:v>
      </x:c>
      <x:c r="H23" s="23" t="n">
        <x:f>IF(COUNTA(A23:G23)=0,"",IF(AND(ISNUMBER(A23),A23&gt;0,B23&lt;&gt;"",C23&lt;&gt;"",COUNTIF(Dashboard!$I$29:$I$33,C23)=1,COUNT(E23:G23)=3,E23&gt;0,F23&gt;=0,G23&gt;=0,G23&lt;=E23*F23),E23*F23-G23,"Check input"))</x:f>
        <x:v>104</x:v>
      </x:c>
      <x:c r="I23" s="2"/>
      <x:c r="J23" s="2"/>
      <x:c r="K23" s="2"/>
      <x:c r="L23" s="2"/>
    </x:row>
    <x:row r="24" ht="23" customHeight="1">
      <x:c r="A24" s="29" t="d">
        <x:v>2026-03-08T00:00:00.000Z</x:v>
      </x:c>
      <x:c r="B24" s="30" t="str">
        <x:v>S-019</x:v>
      </x:c>
      <x:c r="C24" s="30" t="str">
        <x:v>Services</x:v>
      </x:c>
      <x:c r="D24" s="30" t="str">
        <x:v>Direct</x:v>
      </x:c>
      <x:c r="E24" s="31" t="n">
        <x:v>3</x:v>
      </x:c>
      <x:c r="F24" s="32" t="n">
        <x:v>61</x:v>
      </x:c>
      <x:c r="G24" s="32" t="n">
        <x:v>0</x:v>
      </x:c>
      <x:c r="H24" s="23" t="n">
        <x:f>IF(COUNTA(A24:G24)=0,"",IF(AND(ISNUMBER(A24),A24&gt;0,B24&lt;&gt;"",C24&lt;&gt;"",COUNTIF(Dashboard!$I$29:$I$33,C24)=1,COUNT(E24:G24)=3,E24&gt;0,F24&gt;=0,G24&gt;=0,G24&lt;=E24*F24),E24*F24-G24,"Check input"))</x:f>
        <x:v>183</x:v>
      </x:c>
      <x:c r="I24" s="2"/>
      <x:c r="J24" s="2"/>
      <x:c r="K24" s="2"/>
      <x:c r="L24" s="2"/>
    </x:row>
    <x:row r="25" ht="23" customHeight="1">
      <x:c r="A25" s="29" t="d">
        <x:v>2026-03-11T00:00:00.000Z</x:v>
      </x:c>
      <x:c r="B25" s="30" t="str">
        <x:v>S-020</x:v>
      </x:c>
      <x:c r="C25" s="30" t="str">
        <x:v>Subscriptions</x:v>
      </x:c>
      <x:c r="D25" s="30" t="str">
        <x:v>Online</x:v>
      </x:c>
      <x:c r="E25" s="31" t="n">
        <x:v>4</x:v>
      </x:c>
      <x:c r="F25" s="32" t="n">
        <x:v>70</x:v>
      </x:c>
      <x:c r="G25" s="32" t="n">
        <x:v>5</x:v>
      </x:c>
      <x:c r="H25" s="23" t="n">
        <x:f>IF(COUNTA(A25:G25)=0,"",IF(AND(ISNUMBER(A25),A25&gt;0,B25&lt;&gt;"",C25&lt;&gt;"",COUNTIF(Dashboard!$I$29:$I$33,C25)=1,COUNT(E25:G25)=3,E25&gt;0,F25&gt;=0,G25&gt;=0,G25&lt;=E25*F25),E25*F25-G25,"Check input"))</x:f>
        <x:v>275</x:v>
      </x:c>
      <x:c r="I25" s="2"/>
      <x:c r="J25" s="2"/>
      <x:c r="K25" s="2"/>
      <x:c r="L25" s="2"/>
    </x:row>
    <x:row r="26" ht="23" customHeight="1">
      <x:c r="A26" s="29" t="d">
        <x:v>2026-03-14T00:00:00.000Z</x:v>
      </x:c>
      <x:c r="B26" s="30" t="str">
        <x:v>S-021</x:v>
      </x:c>
      <x:c r="C26" s="30" t="str">
        <x:v>Other</x:v>
      </x:c>
      <x:c r="D26" s="30" t="str">
        <x:v>In-store</x:v>
      </x:c>
      <x:c r="E26" s="31" t="n">
        <x:v>1</x:v>
      </x:c>
      <x:c r="F26" s="32" t="n">
        <x:v>79</x:v>
      </x:c>
      <x:c r="G26" s="32" t="n">
        <x:v>0</x:v>
      </x:c>
      <x:c r="H26" s="23" t="n">
        <x:f>IF(COUNTA(A26:G26)=0,"",IF(AND(ISNUMBER(A26),A26&gt;0,B26&lt;&gt;"",C26&lt;&gt;"",COUNTIF(Dashboard!$I$29:$I$33,C26)=1,COUNT(E26:G26)=3,E26&gt;0,F26&gt;=0,G26&gt;=0,G26&lt;=E26*F26),E26*F26-G26,"Check input"))</x:f>
        <x:v>79</x:v>
      </x:c>
      <x:c r="I26" s="2"/>
      <x:c r="J26" s="2"/>
      <x:c r="K26" s="2"/>
      <x:c r="L26" s="2"/>
    </x:row>
    <x:row r="27" ht="23" customHeight="1">
      <x:c r="A27" s="29" t="d">
        <x:v>2026-03-17T00:00:00.000Z</x:v>
      </x:c>
      <x:c r="B27" s="30" t="str">
        <x:v>S-022</x:v>
      </x:c>
      <x:c r="C27" s="30" t="str">
        <x:v>Products</x:v>
      </x:c>
      <x:c r="D27" s="30" t="str">
        <x:v>Direct</x:v>
      </x:c>
      <x:c r="E27" s="31" t="n">
        <x:v>2</x:v>
      </x:c>
      <x:c r="F27" s="32" t="n">
        <x:v>88</x:v>
      </x:c>
      <x:c r="G27" s="32" t="n">
        <x:v>0</x:v>
      </x:c>
      <x:c r="H27" s="23" t="n">
        <x:f>IF(COUNTA(A27:G27)=0,"",IF(AND(ISNUMBER(A27),A27&gt;0,B27&lt;&gt;"",C27&lt;&gt;"",COUNTIF(Dashboard!$I$29:$I$33,C27)=1,COUNT(E27:G27)=3,E27&gt;0,F27&gt;=0,G27&gt;=0,G27&lt;=E27*F27),E27*F27-G27,"Check input"))</x:f>
        <x:v>176</x:v>
      </x:c>
      <x:c r="I27" s="2"/>
      <x:c r="J27" s="2"/>
      <x:c r="K27" s="2"/>
      <x:c r="L27" s="2"/>
    </x:row>
    <x:row r="28" ht="23" customHeight="1">
      <x:c r="A28" s="29" t="d">
        <x:v>2026-03-20T00:00:00.000Z</x:v>
      </x:c>
      <x:c r="B28" s="30" t="str">
        <x:v>S-023</x:v>
      </x:c>
      <x:c r="C28" s="30" t="str">
        <x:v>Digital goods</x:v>
      </x:c>
      <x:c r="D28" s="30" t="str">
        <x:v>Online</x:v>
      </x:c>
      <x:c r="E28" s="31" t="n">
        <x:v>3</x:v>
      </x:c>
      <x:c r="F28" s="32" t="n">
        <x:v>97</x:v>
      </x:c>
      <x:c r="G28" s="32" t="n">
        <x:v>5</x:v>
      </x:c>
      <x:c r="H28" s="23" t="n">
        <x:f>IF(COUNTA(A28:G28)=0,"",IF(AND(ISNUMBER(A28),A28&gt;0,B28&lt;&gt;"",C28&lt;&gt;"",COUNTIF(Dashboard!$I$29:$I$33,C28)=1,COUNT(E28:G28)=3,E28&gt;0,F28&gt;=0,G28&gt;=0,G28&lt;=E28*F28),E28*F28-G28,"Check input"))</x:f>
        <x:v>286</x:v>
      </x:c>
      <x:c r="I28" s="2"/>
      <x:c r="J28" s="2"/>
      <x:c r="K28" s="2"/>
      <x:c r="L28" s="2"/>
    </x:row>
    <x:row r="29" ht="23" customHeight="1">
      <x:c r="A29" s="29" t="d">
        <x:v>2026-03-23T00:00:00.000Z</x:v>
      </x:c>
      <x:c r="B29" s="30" t="str">
        <x:v>S-024</x:v>
      </x:c>
      <x:c r="C29" s="30" t="str">
        <x:v>Services</x:v>
      </x:c>
      <x:c r="D29" s="30" t="str">
        <x:v>In-store</x:v>
      </x:c>
      <x:c r="E29" s="31" t="n">
        <x:v>4</x:v>
      </x:c>
      <x:c r="F29" s="32" t="n">
        <x:v>106</x:v>
      </x:c>
      <x:c r="G29" s="32" t="n">
        <x:v>0</x:v>
      </x:c>
      <x:c r="H29" s="23" t="n">
        <x:f>IF(COUNTA(A29:G29)=0,"",IF(AND(ISNUMBER(A29),A29&gt;0,B29&lt;&gt;"",C29&lt;&gt;"",COUNTIF(Dashboard!$I$29:$I$33,C29)=1,COUNT(E29:G29)=3,E29&gt;0,F29&gt;=0,G29&gt;=0,G29&lt;=E29*F29),E29*F29-G29,"Check input"))</x:f>
        <x:v>424</x:v>
      </x:c>
      <x:c r="I29" s="2"/>
      <x:c r="J29" s="2"/>
      <x:c r="K29" s="2"/>
      <x:c r="L29" s="2"/>
    </x:row>
    <x:row r="30" ht="23" customHeight="1">
      <x:c r="A30" s="29" t="d">
        <x:v>2026-04-02T00:00:00.000Z</x:v>
      </x:c>
      <x:c r="B30" s="30" t="str">
        <x:v>S-025</x:v>
      </x:c>
      <x:c r="C30" s="30" t="str">
        <x:v>Products</x:v>
      </x:c>
      <x:c r="D30" s="30" t="str">
        <x:v>Online</x:v>
      </x:c>
      <x:c r="E30" s="31" t="n">
        <x:v>1</x:v>
      </x:c>
      <x:c r="F30" s="32" t="n">
        <x:v>47</x:v>
      </x:c>
      <x:c r="G30" s="32" t="n">
        <x:v>5</x:v>
      </x:c>
      <x:c r="H30" s="23" t="n">
        <x:f>IF(COUNTA(A30:G30)=0,"",IF(AND(ISNUMBER(A30),A30&gt;0,B30&lt;&gt;"",C30&lt;&gt;"",COUNTIF(Dashboard!$I$29:$I$33,C30)=1,COUNT(E30:G30)=3,E30&gt;0,F30&gt;=0,G30&gt;=0,G30&lt;=E30*F30),E30*F30-G30,"Check input"))</x:f>
        <x:v>42</x:v>
      </x:c>
      <x:c r="I30" s="2"/>
      <x:c r="J30" s="2"/>
      <x:c r="K30" s="2"/>
      <x:c r="L30" s="2"/>
    </x:row>
    <x:row r="31" ht="23" customHeight="1">
      <x:c r="A31" s="29" t="d">
        <x:v>2026-04-05T00:00:00.000Z</x:v>
      </x:c>
      <x:c r="B31" s="30" t="str">
        <x:v>S-026</x:v>
      </x:c>
      <x:c r="C31" s="30" t="str">
        <x:v>Digital goods</x:v>
      </x:c>
      <x:c r="D31" s="30" t="str">
        <x:v>In-store</x:v>
      </x:c>
      <x:c r="E31" s="31" t="n">
        <x:v>2</x:v>
      </x:c>
      <x:c r="F31" s="32" t="n">
        <x:v>56</x:v>
      </x:c>
      <x:c r="G31" s="32" t="n">
        <x:v>0</x:v>
      </x:c>
      <x:c r="H31" s="23" t="n">
        <x:f>IF(COUNTA(A31:G31)=0,"",IF(AND(ISNUMBER(A31),A31&gt;0,B31&lt;&gt;"",C31&lt;&gt;"",COUNTIF(Dashboard!$I$29:$I$33,C31)=1,COUNT(E31:G31)=3,E31&gt;0,F31&gt;=0,G31&gt;=0,G31&lt;=E31*F31),E31*F31-G31,"Check input"))</x:f>
        <x:v>112</x:v>
      </x:c>
      <x:c r="I31" s="2"/>
      <x:c r="J31" s="2"/>
      <x:c r="K31" s="2"/>
      <x:c r="L31" s="2"/>
    </x:row>
    <x:row r="32" ht="23" customHeight="1">
      <x:c r="A32" s="29" t="d">
        <x:v>2026-04-08T00:00:00.000Z</x:v>
      </x:c>
      <x:c r="B32" s="30" t="str">
        <x:v>S-027</x:v>
      </x:c>
      <x:c r="C32" s="30" t="str">
        <x:v>Services</x:v>
      </x:c>
      <x:c r="D32" s="30" t="str">
        <x:v>Direct</x:v>
      </x:c>
      <x:c r="E32" s="31" t="n">
        <x:v>3</x:v>
      </x:c>
      <x:c r="F32" s="32" t="n">
        <x:v>65</x:v>
      </x:c>
      <x:c r="G32" s="32" t="n">
        <x:v>0</x:v>
      </x:c>
      <x:c r="H32" s="23" t="n">
        <x:f>IF(COUNTA(A32:G32)=0,"",IF(AND(ISNUMBER(A32),A32&gt;0,B32&lt;&gt;"",C32&lt;&gt;"",COUNTIF(Dashboard!$I$29:$I$33,C32)=1,COUNT(E32:G32)=3,E32&gt;0,F32&gt;=0,G32&gt;=0,G32&lt;=E32*F32),E32*F32-G32,"Check input"))</x:f>
        <x:v>195</x:v>
      </x:c>
      <x:c r="I32" s="2"/>
      <x:c r="J32" s="2"/>
      <x:c r="K32" s="2"/>
      <x:c r="L32" s="2"/>
    </x:row>
    <x:row r="33" ht="23" customHeight="1">
      <x:c r="A33" s="29" t="d">
        <x:v>2026-04-11T00:00:00.000Z</x:v>
      </x:c>
      <x:c r="B33" s="30" t="str">
        <x:v>S-028</x:v>
      </x:c>
      <x:c r="C33" s="30" t="str">
        <x:v>Subscriptions</x:v>
      </x:c>
      <x:c r="D33" s="30" t="str">
        <x:v>Online</x:v>
      </x:c>
      <x:c r="E33" s="31" t="n">
        <x:v>4</x:v>
      </x:c>
      <x:c r="F33" s="32" t="n">
        <x:v>74</x:v>
      </x:c>
      <x:c r="G33" s="32" t="n">
        <x:v>5</x:v>
      </x:c>
      <x:c r="H33" s="23" t="n">
        <x:f>IF(COUNTA(A33:G33)=0,"",IF(AND(ISNUMBER(A33),A33&gt;0,B33&lt;&gt;"",C33&lt;&gt;"",COUNTIF(Dashboard!$I$29:$I$33,C33)=1,COUNT(E33:G33)=3,E33&gt;0,F33&gt;=0,G33&gt;=0,G33&lt;=E33*F33),E33*F33-G33,"Check input"))</x:f>
        <x:v>291</x:v>
      </x:c>
      <x:c r="I33" s="2"/>
      <x:c r="J33" s="2"/>
      <x:c r="K33" s="2"/>
      <x:c r="L33" s="2"/>
    </x:row>
    <x:row r="34" ht="23" customHeight="1">
      <x:c r="A34" s="29" t="d">
        <x:v>2026-04-14T00:00:00.000Z</x:v>
      </x:c>
      <x:c r="B34" s="30" t="str">
        <x:v>S-029</x:v>
      </x:c>
      <x:c r="C34" s="30" t="str">
        <x:v>Other</x:v>
      </x:c>
      <x:c r="D34" s="30" t="str">
        <x:v>In-store</x:v>
      </x:c>
      <x:c r="E34" s="31" t="n">
        <x:v>1</x:v>
      </x:c>
      <x:c r="F34" s="32" t="n">
        <x:v>83</x:v>
      </x:c>
      <x:c r="G34" s="32" t="n">
        <x:v>0</x:v>
      </x:c>
      <x:c r="H34" s="23" t="n">
        <x:f>IF(COUNTA(A34:G34)=0,"",IF(AND(ISNUMBER(A34),A34&gt;0,B34&lt;&gt;"",C34&lt;&gt;"",COUNTIF(Dashboard!$I$29:$I$33,C34)=1,COUNT(E34:G34)=3,E34&gt;0,F34&gt;=0,G34&gt;=0,G34&lt;=E34*F34),E34*F34-G34,"Check input"))</x:f>
        <x:v>83</x:v>
      </x:c>
      <x:c r="I34" s="2"/>
      <x:c r="J34" s="2"/>
      <x:c r="K34" s="2"/>
      <x:c r="L34" s="2"/>
    </x:row>
    <x:row r="35" ht="23" customHeight="1">
      <x:c r="A35" s="29" t="d">
        <x:v>2026-04-17T00:00:00.000Z</x:v>
      </x:c>
      <x:c r="B35" s="30" t="str">
        <x:v>S-030</x:v>
      </x:c>
      <x:c r="C35" s="30" t="str">
        <x:v>Products</x:v>
      </x:c>
      <x:c r="D35" s="30" t="str">
        <x:v>Direct</x:v>
      </x:c>
      <x:c r="E35" s="31" t="n">
        <x:v>2</x:v>
      </x:c>
      <x:c r="F35" s="32" t="n">
        <x:v>92</x:v>
      </x:c>
      <x:c r="G35" s="32" t="n">
        <x:v>0</x:v>
      </x:c>
      <x:c r="H35" s="23" t="n">
        <x:f>IF(COUNTA(A35:G35)=0,"",IF(AND(ISNUMBER(A35),A35&gt;0,B35&lt;&gt;"",C35&lt;&gt;"",COUNTIF(Dashboard!$I$29:$I$33,C35)=1,COUNT(E35:G35)=3,E35&gt;0,F35&gt;=0,G35&gt;=0,G35&lt;=E35*F35),E35*F35-G35,"Check input"))</x:f>
        <x:v>184</x:v>
      </x:c>
      <x:c r="I35" s="2"/>
      <x:c r="J35" s="2"/>
      <x:c r="K35" s="2"/>
      <x:c r="L35" s="2"/>
    </x:row>
    <x:row r="36" ht="23" customHeight="1">
      <x:c r="A36" s="29" t="d">
        <x:v>2026-04-20T00:00:00.000Z</x:v>
      </x:c>
      <x:c r="B36" s="30" t="str">
        <x:v>S-031</x:v>
      </x:c>
      <x:c r="C36" s="30" t="str">
        <x:v>Digital goods</x:v>
      </x:c>
      <x:c r="D36" s="30" t="str">
        <x:v>Online</x:v>
      </x:c>
      <x:c r="E36" s="31" t="n">
        <x:v>3</x:v>
      </x:c>
      <x:c r="F36" s="32" t="n">
        <x:v>101</x:v>
      </x:c>
      <x:c r="G36" s="32" t="n">
        <x:v>5</x:v>
      </x:c>
      <x:c r="H36" s="23" t="n">
        <x:f>IF(COUNTA(A36:G36)=0,"",IF(AND(ISNUMBER(A36),A36&gt;0,B36&lt;&gt;"",C36&lt;&gt;"",COUNTIF(Dashboard!$I$29:$I$33,C36)=1,COUNT(E36:G36)=3,E36&gt;0,F36&gt;=0,G36&gt;=0,G36&lt;=E36*F36),E36*F36-G36,"Check input"))</x:f>
        <x:v>298</x:v>
      </x:c>
      <x:c r="I36" s="2"/>
      <x:c r="J36" s="2"/>
      <x:c r="K36" s="2"/>
      <x:c r="L36" s="2"/>
    </x:row>
    <x:row r="37" ht="23" customHeight="1">
      <x:c r="A37" s="29" t="d">
        <x:v>2026-04-23T00:00:00.000Z</x:v>
      </x:c>
      <x:c r="B37" s="30" t="str">
        <x:v>S-032</x:v>
      </x:c>
      <x:c r="C37" s="30" t="str">
        <x:v>Services</x:v>
      </x:c>
      <x:c r="D37" s="30" t="str">
        <x:v>In-store</x:v>
      </x:c>
      <x:c r="E37" s="31" t="n">
        <x:v>4</x:v>
      </x:c>
      <x:c r="F37" s="32" t="n">
        <x:v>110</x:v>
      </x:c>
      <x:c r="G37" s="32" t="n">
        <x:v>0</x:v>
      </x:c>
      <x:c r="H37" s="23" t="n">
        <x:f>IF(COUNTA(A37:G37)=0,"",IF(AND(ISNUMBER(A37),A37&gt;0,B37&lt;&gt;"",C37&lt;&gt;"",COUNTIF(Dashboard!$I$29:$I$33,C37)=1,COUNT(E37:G37)=3,E37&gt;0,F37&gt;=0,G37&gt;=0,G37&lt;=E37*F37),E37*F37-G37,"Check input"))</x:f>
        <x:v>440</x:v>
      </x:c>
      <x:c r="I37" s="2"/>
      <x:c r="J37" s="2"/>
      <x:c r="K37" s="2"/>
      <x:c r="L37" s="2"/>
    </x:row>
    <x:row r="38" ht="23" customHeight="1">
      <x:c r="A38" s="29" t="d">
        <x:v>2026-05-02T00:00:00.000Z</x:v>
      </x:c>
      <x:c r="B38" s="30" t="str">
        <x:v>S-033</x:v>
      </x:c>
      <x:c r="C38" s="30" t="str">
        <x:v>Products</x:v>
      </x:c>
      <x:c r="D38" s="30" t="str">
        <x:v>Online</x:v>
      </x:c>
      <x:c r="E38" s="31" t="n">
        <x:v>1</x:v>
      </x:c>
      <x:c r="F38" s="32" t="n">
        <x:v>51</x:v>
      </x:c>
      <x:c r="G38" s="32" t="n">
        <x:v>5</x:v>
      </x:c>
      <x:c r="H38" s="23" t="n">
        <x:f>IF(COUNTA(A38:G38)=0,"",IF(AND(ISNUMBER(A38),A38&gt;0,B38&lt;&gt;"",C38&lt;&gt;"",COUNTIF(Dashboard!$I$29:$I$33,C38)=1,COUNT(E38:G38)=3,E38&gt;0,F38&gt;=0,G38&gt;=0,G38&lt;=E38*F38),E38*F38-G38,"Check input"))</x:f>
        <x:v>46</x:v>
      </x:c>
      <x:c r="I38" s="2"/>
      <x:c r="J38" s="2"/>
      <x:c r="K38" s="2"/>
      <x:c r="L38" s="2"/>
    </x:row>
    <x:row r="39" ht="23" customHeight="1">
      <x:c r="A39" s="29" t="d">
        <x:v>2026-05-05T00:00:00.000Z</x:v>
      </x:c>
      <x:c r="B39" s="30" t="str">
        <x:v>S-034</x:v>
      </x:c>
      <x:c r="C39" s="30" t="str">
        <x:v>Digital goods</x:v>
      </x:c>
      <x:c r="D39" s="30" t="str">
        <x:v>In-store</x:v>
      </x:c>
      <x:c r="E39" s="31" t="n">
        <x:v>2</x:v>
      </x:c>
      <x:c r="F39" s="32" t="n">
        <x:v>60</x:v>
      </x:c>
      <x:c r="G39" s="32" t="n">
        <x:v>0</x:v>
      </x:c>
      <x:c r="H39" s="23" t="n">
        <x:f>IF(COUNTA(A39:G39)=0,"",IF(AND(ISNUMBER(A39),A39&gt;0,B39&lt;&gt;"",C39&lt;&gt;"",COUNTIF(Dashboard!$I$29:$I$33,C39)=1,COUNT(E39:G39)=3,E39&gt;0,F39&gt;=0,G39&gt;=0,G39&lt;=E39*F39),E39*F39-G39,"Check input"))</x:f>
        <x:v>120</x:v>
      </x:c>
      <x:c r="I39" s="2"/>
      <x:c r="J39" s="2"/>
      <x:c r="K39" s="2"/>
      <x:c r="L39" s="2"/>
    </x:row>
    <x:row r="40" ht="23" customHeight="1">
      <x:c r="A40" s="29" t="d">
        <x:v>2026-05-08T00:00:00.000Z</x:v>
      </x:c>
      <x:c r="B40" s="30" t="str">
        <x:v>S-035</x:v>
      </x:c>
      <x:c r="C40" s="30" t="str">
        <x:v>Services</x:v>
      </x:c>
      <x:c r="D40" s="30" t="str">
        <x:v>Direct</x:v>
      </x:c>
      <x:c r="E40" s="31" t="n">
        <x:v>3</x:v>
      </x:c>
      <x:c r="F40" s="32" t="n">
        <x:v>69</x:v>
      </x:c>
      <x:c r="G40" s="32" t="n">
        <x:v>0</x:v>
      </x:c>
      <x:c r="H40" s="23" t="n">
        <x:f>IF(COUNTA(A40:G40)=0,"",IF(AND(ISNUMBER(A40),A40&gt;0,B40&lt;&gt;"",C40&lt;&gt;"",COUNTIF(Dashboard!$I$29:$I$33,C40)=1,COUNT(E40:G40)=3,E40&gt;0,F40&gt;=0,G40&gt;=0,G40&lt;=E40*F40),E40*F40-G40,"Check input"))</x:f>
        <x:v>207</x:v>
      </x:c>
      <x:c r="I40" s="2"/>
      <x:c r="J40" s="2"/>
      <x:c r="K40" s="2"/>
      <x:c r="L40" s="2"/>
    </x:row>
    <x:row r="41" ht="23" customHeight="1">
      <x:c r="A41" s="29" t="d">
        <x:v>2026-05-11T00:00:00.000Z</x:v>
      </x:c>
      <x:c r="B41" s="30" t="str">
        <x:v>S-036</x:v>
      </x:c>
      <x:c r="C41" s="30" t="str">
        <x:v>Subscriptions</x:v>
      </x:c>
      <x:c r="D41" s="30" t="str">
        <x:v>Online</x:v>
      </x:c>
      <x:c r="E41" s="31" t="n">
        <x:v>4</x:v>
      </x:c>
      <x:c r="F41" s="32" t="n">
        <x:v>78</x:v>
      </x:c>
      <x:c r="G41" s="32" t="n">
        <x:v>5</x:v>
      </x:c>
      <x:c r="H41" s="23" t="n">
        <x:f>IF(COUNTA(A41:G41)=0,"",IF(AND(ISNUMBER(A41),A41&gt;0,B41&lt;&gt;"",C41&lt;&gt;"",COUNTIF(Dashboard!$I$29:$I$33,C41)=1,COUNT(E41:G41)=3,E41&gt;0,F41&gt;=0,G41&gt;=0,G41&lt;=E41*F41),E41*F41-G41,"Check input"))</x:f>
        <x:v>307</x:v>
      </x:c>
      <x:c r="I41" s="2"/>
      <x:c r="J41" s="2"/>
      <x:c r="K41" s="2"/>
      <x:c r="L41" s="2"/>
    </x:row>
    <x:row r="42" ht="23" customHeight="1">
      <x:c r="A42" s="29" t="d">
        <x:v>2026-05-14T00:00:00.000Z</x:v>
      </x:c>
      <x:c r="B42" s="30" t="str">
        <x:v>S-037</x:v>
      </x:c>
      <x:c r="C42" s="30" t="str">
        <x:v>Other</x:v>
      </x:c>
      <x:c r="D42" s="30" t="str">
        <x:v>In-store</x:v>
      </x:c>
      <x:c r="E42" s="31" t="n">
        <x:v>1</x:v>
      </x:c>
      <x:c r="F42" s="32" t="n">
        <x:v>87</x:v>
      </x:c>
      <x:c r="G42" s="32" t="n">
        <x:v>0</x:v>
      </x:c>
      <x:c r="H42" s="23" t="n">
        <x:f>IF(COUNTA(A42:G42)=0,"",IF(AND(ISNUMBER(A42),A42&gt;0,B42&lt;&gt;"",C42&lt;&gt;"",COUNTIF(Dashboard!$I$29:$I$33,C42)=1,COUNT(E42:G42)=3,E42&gt;0,F42&gt;=0,G42&gt;=0,G42&lt;=E42*F42),E42*F42-G42,"Check input"))</x:f>
        <x:v>87</x:v>
      </x:c>
      <x:c r="I42" s="2"/>
      <x:c r="J42" s="2"/>
      <x:c r="K42" s="2"/>
      <x:c r="L42" s="2"/>
    </x:row>
    <x:row r="43" ht="23" customHeight="1">
      <x:c r="A43" s="29" t="d">
        <x:v>2026-05-17T00:00:00.000Z</x:v>
      </x:c>
      <x:c r="B43" s="30" t="str">
        <x:v>S-038</x:v>
      </x:c>
      <x:c r="C43" s="30" t="str">
        <x:v>Products</x:v>
      </x:c>
      <x:c r="D43" s="30" t="str">
        <x:v>Direct</x:v>
      </x:c>
      <x:c r="E43" s="31" t="n">
        <x:v>2</x:v>
      </x:c>
      <x:c r="F43" s="32" t="n">
        <x:v>96</x:v>
      </x:c>
      <x:c r="G43" s="32" t="n">
        <x:v>0</x:v>
      </x:c>
      <x:c r="H43" s="23" t="n">
        <x:f>IF(COUNTA(A43:G43)=0,"",IF(AND(ISNUMBER(A43),A43&gt;0,B43&lt;&gt;"",C43&lt;&gt;"",COUNTIF(Dashboard!$I$29:$I$33,C43)=1,COUNT(E43:G43)=3,E43&gt;0,F43&gt;=0,G43&gt;=0,G43&lt;=E43*F43),E43*F43-G43,"Check input"))</x:f>
        <x:v>192</x:v>
      </x:c>
      <x:c r="I43" s="2"/>
      <x:c r="J43" s="2"/>
      <x:c r="K43" s="2"/>
      <x:c r="L43" s="2"/>
    </x:row>
    <x:row r="44" ht="23" customHeight="1">
      <x:c r="A44" s="29" t="d">
        <x:v>2026-05-20T00:00:00.000Z</x:v>
      </x:c>
      <x:c r="B44" s="30" t="str">
        <x:v>S-039</x:v>
      </x:c>
      <x:c r="C44" s="30" t="str">
        <x:v>Digital goods</x:v>
      </x:c>
      <x:c r="D44" s="30" t="str">
        <x:v>Online</x:v>
      </x:c>
      <x:c r="E44" s="31" t="n">
        <x:v>3</x:v>
      </x:c>
      <x:c r="F44" s="32" t="n">
        <x:v>105</x:v>
      </x:c>
      <x:c r="G44" s="32" t="n">
        <x:v>5</x:v>
      </x:c>
      <x:c r="H44" s="23" t="n">
        <x:f>IF(COUNTA(A44:G44)=0,"",IF(AND(ISNUMBER(A44),A44&gt;0,B44&lt;&gt;"",C44&lt;&gt;"",COUNTIF(Dashboard!$I$29:$I$33,C44)=1,COUNT(E44:G44)=3,E44&gt;0,F44&gt;=0,G44&gt;=0,G44&lt;=E44*F44),E44*F44-G44,"Check input"))</x:f>
        <x:v>310</x:v>
      </x:c>
      <x:c r="I44" s="2"/>
      <x:c r="J44" s="2"/>
      <x:c r="K44" s="2"/>
      <x:c r="L44" s="2"/>
    </x:row>
    <x:row r="45" ht="23" customHeight="1">
      <x:c r="A45" s="29" t="d">
        <x:v>2026-05-23T00:00:00.000Z</x:v>
      </x:c>
      <x:c r="B45" s="30" t="str">
        <x:v>S-040</x:v>
      </x:c>
      <x:c r="C45" s="30" t="str">
        <x:v>Services</x:v>
      </x:c>
      <x:c r="D45" s="30" t="str">
        <x:v>In-store</x:v>
      </x:c>
      <x:c r="E45" s="31" t="n">
        <x:v>4</x:v>
      </x:c>
      <x:c r="F45" s="32" t="n">
        <x:v>114</x:v>
      </x:c>
      <x:c r="G45" s="32" t="n">
        <x:v>0</x:v>
      </x:c>
      <x:c r="H45" s="23" t="n">
        <x:f>IF(COUNTA(A45:G45)=0,"",IF(AND(ISNUMBER(A45),A45&gt;0,B45&lt;&gt;"",C45&lt;&gt;"",COUNTIF(Dashboard!$I$29:$I$33,C45)=1,COUNT(E45:G45)=3,E45&gt;0,F45&gt;=0,G45&gt;=0,G45&lt;=E45*F45),E45*F45-G45,"Check input"))</x:f>
        <x:v>456</x:v>
      </x:c>
      <x:c r="I45" s="2"/>
      <x:c r="J45" s="2"/>
      <x:c r="K45" s="2"/>
      <x:c r="L45" s="2"/>
    </x:row>
    <x:row r="46" ht="23" customHeight="1">
      <x:c r="A46" s="29" t="d">
        <x:v>2026-06-02T00:00:00.000Z</x:v>
      </x:c>
      <x:c r="B46" s="30" t="str">
        <x:v>S-041</x:v>
      </x:c>
      <x:c r="C46" s="30" t="str">
        <x:v>Products</x:v>
      </x:c>
      <x:c r="D46" s="30" t="str">
        <x:v>Online</x:v>
      </x:c>
      <x:c r="E46" s="31" t="n">
        <x:v>1</x:v>
      </x:c>
      <x:c r="F46" s="32" t="n">
        <x:v>55</x:v>
      </x:c>
      <x:c r="G46" s="32" t="n">
        <x:v>5</x:v>
      </x:c>
      <x:c r="H46" s="23" t="n">
        <x:f>IF(COUNTA(A46:G46)=0,"",IF(AND(ISNUMBER(A46),A46&gt;0,B46&lt;&gt;"",C46&lt;&gt;"",COUNTIF(Dashboard!$I$29:$I$33,C46)=1,COUNT(E46:G46)=3,E46&gt;0,F46&gt;=0,G46&gt;=0,G46&lt;=E46*F46),E46*F46-G46,"Check input"))</x:f>
        <x:v>50</x:v>
      </x:c>
      <x:c r="I46" s="2"/>
      <x:c r="J46" s="2"/>
      <x:c r="K46" s="2"/>
      <x:c r="L46" s="2"/>
    </x:row>
    <x:row r="47" ht="23" customHeight="1">
      <x:c r="A47" s="29" t="d">
        <x:v>2026-06-05T00:00:00.000Z</x:v>
      </x:c>
      <x:c r="B47" s="30" t="str">
        <x:v>S-042</x:v>
      </x:c>
      <x:c r="C47" s="30" t="str">
        <x:v>Digital goods</x:v>
      </x:c>
      <x:c r="D47" s="30" t="str">
        <x:v>In-store</x:v>
      </x:c>
      <x:c r="E47" s="31" t="n">
        <x:v>2</x:v>
      </x:c>
      <x:c r="F47" s="32" t="n">
        <x:v>64</x:v>
      </x:c>
      <x:c r="G47" s="32" t="n">
        <x:v>0</x:v>
      </x:c>
      <x:c r="H47" s="23" t="n">
        <x:f>IF(COUNTA(A47:G47)=0,"",IF(AND(ISNUMBER(A47),A47&gt;0,B47&lt;&gt;"",C47&lt;&gt;"",COUNTIF(Dashboard!$I$29:$I$33,C47)=1,COUNT(E47:G47)=3,E47&gt;0,F47&gt;=0,G47&gt;=0,G47&lt;=E47*F47),E47*F47-G47,"Check input"))</x:f>
        <x:v>128</x:v>
      </x:c>
      <x:c r="I47" s="2"/>
      <x:c r="J47" s="2"/>
      <x:c r="K47" s="2"/>
      <x:c r="L47" s="2"/>
    </x:row>
    <x:row r="48" ht="23" customHeight="1">
      <x:c r="A48" s="29" t="d">
        <x:v>2026-06-08T00:00:00.000Z</x:v>
      </x:c>
      <x:c r="B48" s="30" t="str">
        <x:v>S-043</x:v>
      </x:c>
      <x:c r="C48" s="30" t="str">
        <x:v>Services</x:v>
      </x:c>
      <x:c r="D48" s="30" t="str">
        <x:v>Direct</x:v>
      </x:c>
      <x:c r="E48" s="31" t="n">
        <x:v>3</x:v>
      </x:c>
      <x:c r="F48" s="32" t="n">
        <x:v>73</x:v>
      </x:c>
      <x:c r="G48" s="32" t="n">
        <x:v>0</x:v>
      </x:c>
      <x:c r="H48" s="23" t="n">
        <x:f>IF(COUNTA(A48:G48)=0,"",IF(AND(ISNUMBER(A48),A48&gt;0,B48&lt;&gt;"",C48&lt;&gt;"",COUNTIF(Dashboard!$I$29:$I$33,C48)=1,COUNT(E48:G48)=3,E48&gt;0,F48&gt;=0,G48&gt;=0,G48&lt;=E48*F48),E48*F48-G48,"Check input"))</x:f>
        <x:v>219</x:v>
      </x:c>
      <x:c r="I48" s="2"/>
      <x:c r="J48" s="2"/>
      <x:c r="K48" s="2"/>
      <x:c r="L48" s="2"/>
    </x:row>
    <x:row r="49" ht="23" customHeight="1">
      <x:c r="A49" s="29" t="d">
        <x:v>2026-06-11T00:00:00.000Z</x:v>
      </x:c>
      <x:c r="B49" s="30" t="str">
        <x:v>S-044</x:v>
      </x:c>
      <x:c r="C49" s="30" t="str">
        <x:v>Subscriptions</x:v>
      </x:c>
      <x:c r="D49" s="30" t="str">
        <x:v>Online</x:v>
      </x:c>
      <x:c r="E49" s="31" t="n">
        <x:v>4</x:v>
      </x:c>
      <x:c r="F49" s="32" t="n">
        <x:v>82</x:v>
      </x:c>
      <x:c r="G49" s="32" t="n">
        <x:v>5</x:v>
      </x:c>
      <x:c r="H49" s="23" t="n">
        <x:f>IF(COUNTA(A49:G49)=0,"",IF(AND(ISNUMBER(A49),A49&gt;0,B49&lt;&gt;"",C49&lt;&gt;"",COUNTIF(Dashboard!$I$29:$I$33,C49)=1,COUNT(E49:G49)=3,E49&gt;0,F49&gt;=0,G49&gt;=0,G49&lt;=E49*F49),E49*F49-G49,"Check input"))</x:f>
        <x:v>323</x:v>
      </x:c>
      <x:c r="I49" s="2"/>
      <x:c r="J49" s="2"/>
      <x:c r="K49" s="2"/>
      <x:c r="L49" s="2"/>
    </x:row>
    <x:row r="50" ht="23" customHeight="1">
      <x:c r="A50" s="29" t="d">
        <x:v>2026-06-14T00:00:00.000Z</x:v>
      </x:c>
      <x:c r="B50" s="30" t="str">
        <x:v>S-045</x:v>
      </x:c>
      <x:c r="C50" s="30" t="str">
        <x:v>Other</x:v>
      </x:c>
      <x:c r="D50" s="30" t="str">
        <x:v>In-store</x:v>
      </x:c>
      <x:c r="E50" s="31" t="n">
        <x:v>1</x:v>
      </x:c>
      <x:c r="F50" s="32" t="n">
        <x:v>91</x:v>
      </x:c>
      <x:c r="G50" s="32" t="n">
        <x:v>0</x:v>
      </x:c>
      <x:c r="H50" s="23" t="n">
        <x:f>IF(COUNTA(A50:G50)=0,"",IF(AND(ISNUMBER(A50),A50&gt;0,B50&lt;&gt;"",C50&lt;&gt;"",COUNTIF(Dashboard!$I$29:$I$33,C50)=1,COUNT(E50:G50)=3,E50&gt;0,F50&gt;=0,G50&gt;=0,G50&lt;=E50*F50),E50*F50-G50,"Check input"))</x:f>
        <x:v>91</x:v>
      </x:c>
      <x:c r="I50" s="2"/>
      <x:c r="J50" s="2"/>
      <x:c r="K50" s="2"/>
      <x:c r="L50" s="2"/>
    </x:row>
    <x:row r="51" ht="23" customHeight="1">
      <x:c r="A51" s="29" t="d">
        <x:v>2026-06-17T00:00:00.000Z</x:v>
      </x:c>
      <x:c r="B51" s="30" t="str">
        <x:v>S-046</x:v>
      </x:c>
      <x:c r="C51" s="30" t="str">
        <x:v>Products</x:v>
      </x:c>
      <x:c r="D51" s="30" t="str">
        <x:v>Direct</x:v>
      </x:c>
      <x:c r="E51" s="31" t="n">
        <x:v>2</x:v>
      </x:c>
      <x:c r="F51" s="32" t="n">
        <x:v>100</x:v>
      </x:c>
      <x:c r="G51" s="32" t="n">
        <x:v>0</x:v>
      </x:c>
      <x:c r="H51" s="23" t="n">
        <x:f>IF(COUNTA(A51:G51)=0,"",IF(AND(ISNUMBER(A51),A51&gt;0,B51&lt;&gt;"",C51&lt;&gt;"",COUNTIF(Dashboard!$I$29:$I$33,C51)=1,COUNT(E51:G51)=3,E51&gt;0,F51&gt;=0,G51&gt;=0,G51&lt;=E51*F51),E51*F51-G51,"Check input"))</x:f>
        <x:v>200</x:v>
      </x:c>
      <x:c r="I51" s="2"/>
      <x:c r="J51" s="2"/>
      <x:c r="K51" s="2"/>
      <x:c r="L51" s="2"/>
    </x:row>
    <x:row r="52" ht="23" customHeight="1">
      <x:c r="A52" s="29" t="d">
        <x:v>2026-06-20T00:00:00.000Z</x:v>
      </x:c>
      <x:c r="B52" s="30" t="str">
        <x:v>S-047</x:v>
      </x:c>
      <x:c r="C52" s="30" t="str">
        <x:v>Digital goods</x:v>
      </x:c>
      <x:c r="D52" s="30" t="str">
        <x:v>Online</x:v>
      </x:c>
      <x:c r="E52" s="31" t="n">
        <x:v>3</x:v>
      </x:c>
      <x:c r="F52" s="32" t="n">
        <x:v>109</x:v>
      </x:c>
      <x:c r="G52" s="32" t="n">
        <x:v>5</x:v>
      </x:c>
      <x:c r="H52" s="23" t="n">
        <x:f>IF(COUNTA(A52:G52)=0,"",IF(AND(ISNUMBER(A52),A52&gt;0,B52&lt;&gt;"",C52&lt;&gt;"",COUNTIF(Dashboard!$I$29:$I$33,C52)=1,COUNT(E52:G52)=3,E52&gt;0,F52&gt;=0,G52&gt;=0,G52&lt;=E52*F52),E52*F52-G52,"Check input"))</x:f>
        <x:v>322</x:v>
      </x:c>
      <x:c r="I52" s="2"/>
      <x:c r="J52" s="2"/>
      <x:c r="K52" s="2"/>
      <x:c r="L52" s="2"/>
    </x:row>
    <x:row r="53" ht="23" customHeight="1">
      <x:c r="A53" s="29" t="d">
        <x:v>2026-06-23T00:00:00.000Z</x:v>
      </x:c>
      <x:c r="B53" s="30" t="str">
        <x:v>S-048</x:v>
      </x:c>
      <x:c r="C53" s="30" t="str">
        <x:v>Services</x:v>
      </x:c>
      <x:c r="D53" s="30" t="str">
        <x:v>In-store</x:v>
      </x:c>
      <x:c r="E53" s="31" t="n">
        <x:v>4</x:v>
      </x:c>
      <x:c r="F53" s="32" t="n">
        <x:v>118</x:v>
      </x:c>
      <x:c r="G53" s="32" t="n">
        <x:v>0</x:v>
      </x:c>
      <x:c r="H53" s="23" t="n">
        <x:f>IF(COUNTA(A53:G53)=0,"",IF(AND(ISNUMBER(A53),A53&gt;0,B53&lt;&gt;"",C53&lt;&gt;"",COUNTIF(Dashboard!$I$29:$I$33,C53)=1,COUNT(E53:G53)=3,E53&gt;0,F53&gt;=0,G53&gt;=0,G53&lt;=E53*F53),E53*F53-G53,"Check input"))</x:f>
        <x:v>472</x:v>
      </x:c>
      <x:c r="I53" s="2"/>
      <x:c r="J53" s="2"/>
      <x:c r="K53" s="2"/>
      <x:c r="L53" s="2"/>
    </x:row>
    <x:row r="54" ht="23" customHeight="1">
      <x:c r="A54" s="29" t="d">
        <x:v>2026-07-02T00:00:00.000Z</x:v>
      </x:c>
      <x:c r="B54" s="30" t="str">
        <x:v>S-049</x:v>
      </x:c>
      <x:c r="C54" s="30" t="str">
        <x:v>Products</x:v>
      </x:c>
      <x:c r="D54" s="30" t="str">
        <x:v>Online</x:v>
      </x:c>
      <x:c r="E54" s="31" t="n">
        <x:v>1</x:v>
      </x:c>
      <x:c r="F54" s="32" t="n">
        <x:v>59</x:v>
      </x:c>
      <x:c r="G54" s="32" t="n">
        <x:v>5</x:v>
      </x:c>
      <x:c r="H54" s="23" t="n">
        <x:f>IF(COUNTA(A54:G54)=0,"",IF(AND(ISNUMBER(A54),A54&gt;0,B54&lt;&gt;"",C54&lt;&gt;"",COUNTIF(Dashboard!$I$29:$I$33,C54)=1,COUNT(E54:G54)=3,E54&gt;0,F54&gt;=0,G54&gt;=0,G54&lt;=E54*F54),E54*F54-G54,"Check input"))</x:f>
        <x:v>54</x:v>
      </x:c>
      <x:c r="I54" s="2"/>
      <x:c r="J54" s="2"/>
      <x:c r="K54" s="2"/>
      <x:c r="L54" s="2"/>
    </x:row>
    <x:row r="55" ht="23" customHeight="1">
      <x:c r="A55" s="29" t="d">
        <x:v>2026-07-05T00:00:00.000Z</x:v>
      </x:c>
      <x:c r="B55" s="30" t="str">
        <x:v>S-050</x:v>
      </x:c>
      <x:c r="C55" s="30" t="str">
        <x:v>Digital goods</x:v>
      </x:c>
      <x:c r="D55" s="30" t="str">
        <x:v>In-store</x:v>
      </x:c>
      <x:c r="E55" s="31" t="n">
        <x:v>2</x:v>
      </x:c>
      <x:c r="F55" s="32" t="n">
        <x:v>68</x:v>
      </x:c>
      <x:c r="G55" s="32" t="n">
        <x:v>0</x:v>
      </x:c>
      <x:c r="H55" s="23" t="n">
        <x:f>IF(COUNTA(A55:G55)=0,"",IF(AND(ISNUMBER(A55),A55&gt;0,B55&lt;&gt;"",C55&lt;&gt;"",COUNTIF(Dashboard!$I$29:$I$33,C55)=1,COUNT(E55:G55)=3,E55&gt;0,F55&gt;=0,G55&gt;=0,G55&lt;=E55*F55),E55*F55-G55,"Check input"))</x:f>
        <x:v>136</x:v>
      </x:c>
      <x:c r="I55" s="2"/>
      <x:c r="J55" s="2"/>
      <x:c r="K55" s="2"/>
      <x:c r="L55" s="2"/>
    </x:row>
    <x:row r="56" ht="23" customHeight="1">
      <x:c r="A56" s="29" t="d">
        <x:v>2026-07-08T00:00:00.000Z</x:v>
      </x:c>
      <x:c r="B56" s="30" t="str">
        <x:v>S-051</x:v>
      </x:c>
      <x:c r="C56" s="30" t="str">
        <x:v>Services</x:v>
      </x:c>
      <x:c r="D56" s="30" t="str">
        <x:v>Direct</x:v>
      </x:c>
      <x:c r="E56" s="31" t="n">
        <x:v>3</x:v>
      </x:c>
      <x:c r="F56" s="32" t="n">
        <x:v>77</x:v>
      </x:c>
      <x:c r="G56" s="32" t="n">
        <x:v>0</x:v>
      </x:c>
      <x:c r="H56" s="23" t="n">
        <x:f>IF(COUNTA(A56:G56)=0,"",IF(AND(ISNUMBER(A56),A56&gt;0,B56&lt;&gt;"",C56&lt;&gt;"",COUNTIF(Dashboard!$I$29:$I$33,C56)=1,COUNT(E56:G56)=3,E56&gt;0,F56&gt;=0,G56&gt;=0,G56&lt;=E56*F56),E56*F56-G56,"Check input"))</x:f>
        <x:v>231</x:v>
      </x:c>
      <x:c r="I56" s="2"/>
      <x:c r="J56" s="2"/>
      <x:c r="K56" s="2"/>
      <x:c r="L56" s="2"/>
    </x:row>
    <x:row r="57" ht="23" customHeight="1">
      <x:c r="A57" s="29" t="d">
        <x:v>2026-07-11T00:00:00.000Z</x:v>
      </x:c>
      <x:c r="B57" s="30" t="str">
        <x:v>S-052</x:v>
      </x:c>
      <x:c r="C57" s="30" t="str">
        <x:v>Subscriptions</x:v>
      </x:c>
      <x:c r="D57" s="30" t="str">
        <x:v>Online</x:v>
      </x:c>
      <x:c r="E57" s="31" t="n">
        <x:v>4</x:v>
      </x:c>
      <x:c r="F57" s="32" t="n">
        <x:v>86</x:v>
      </x:c>
      <x:c r="G57" s="32" t="n">
        <x:v>5</x:v>
      </x:c>
      <x:c r="H57" s="23" t="n">
        <x:f>IF(COUNTA(A57:G57)=0,"",IF(AND(ISNUMBER(A57),A57&gt;0,B57&lt;&gt;"",C57&lt;&gt;"",COUNTIF(Dashboard!$I$29:$I$33,C57)=1,COUNT(E57:G57)=3,E57&gt;0,F57&gt;=0,G57&gt;=0,G57&lt;=E57*F57),E57*F57-G57,"Check input"))</x:f>
        <x:v>339</x:v>
      </x:c>
      <x:c r="I57" s="2"/>
      <x:c r="J57" s="2"/>
      <x:c r="K57" s="2"/>
      <x:c r="L57" s="2"/>
    </x:row>
    <x:row r="58" ht="23" customHeight="1">
      <x:c r="A58" s="29" t="d">
        <x:v>2026-07-14T00:00:00.000Z</x:v>
      </x:c>
      <x:c r="B58" s="30" t="str">
        <x:v>S-053</x:v>
      </x:c>
      <x:c r="C58" s="30" t="str">
        <x:v>Other</x:v>
      </x:c>
      <x:c r="D58" s="30" t="str">
        <x:v>In-store</x:v>
      </x:c>
      <x:c r="E58" s="31" t="n">
        <x:v>1</x:v>
      </x:c>
      <x:c r="F58" s="32" t="n">
        <x:v>95</x:v>
      </x:c>
      <x:c r="G58" s="32" t="n">
        <x:v>0</x:v>
      </x:c>
      <x:c r="H58" s="23" t="n">
        <x:f>IF(COUNTA(A58:G58)=0,"",IF(AND(ISNUMBER(A58),A58&gt;0,B58&lt;&gt;"",C58&lt;&gt;"",COUNTIF(Dashboard!$I$29:$I$33,C58)=1,COUNT(E58:G58)=3,E58&gt;0,F58&gt;=0,G58&gt;=0,G58&lt;=E58*F58),E58*F58-G58,"Check input"))</x:f>
        <x:v>95</x:v>
      </x:c>
      <x:c r="I58" s="2"/>
      <x:c r="J58" s="2"/>
      <x:c r="K58" s="2"/>
      <x:c r="L58" s="2"/>
    </x:row>
    <x:row r="59" ht="23" customHeight="1">
      <x:c r="A59" s="29" t="d">
        <x:v>2026-07-17T00:00:00.000Z</x:v>
      </x:c>
      <x:c r="B59" s="30" t="str">
        <x:v>S-054</x:v>
      </x:c>
      <x:c r="C59" s="30" t="str">
        <x:v>Products</x:v>
      </x:c>
      <x:c r="D59" s="30" t="str">
        <x:v>Direct</x:v>
      </x:c>
      <x:c r="E59" s="31" t="n">
        <x:v>2</x:v>
      </x:c>
      <x:c r="F59" s="32" t="n">
        <x:v>104</x:v>
      </x:c>
      <x:c r="G59" s="32" t="n">
        <x:v>0</x:v>
      </x:c>
      <x:c r="H59" s="23" t="n">
        <x:f>IF(COUNTA(A59:G59)=0,"",IF(AND(ISNUMBER(A59),A59&gt;0,B59&lt;&gt;"",C59&lt;&gt;"",COUNTIF(Dashboard!$I$29:$I$33,C59)=1,COUNT(E59:G59)=3,E59&gt;0,F59&gt;=0,G59&gt;=0,G59&lt;=E59*F59),E59*F59-G59,"Check input"))</x:f>
        <x:v>208</x:v>
      </x:c>
      <x:c r="I59" s="2"/>
      <x:c r="J59" s="2"/>
      <x:c r="K59" s="2"/>
      <x:c r="L59" s="2"/>
    </x:row>
    <x:row r="60" ht="23" customHeight="1">
      <x:c r="A60" s="29" t="d">
        <x:v>2026-07-20T00:00:00.000Z</x:v>
      </x:c>
      <x:c r="B60" s="30" t="str">
        <x:v>S-055</x:v>
      </x:c>
      <x:c r="C60" s="30" t="str">
        <x:v>Digital goods</x:v>
      </x:c>
      <x:c r="D60" s="30" t="str">
        <x:v>Online</x:v>
      </x:c>
      <x:c r="E60" s="31" t="n">
        <x:v>3</x:v>
      </x:c>
      <x:c r="F60" s="32" t="n">
        <x:v>113</x:v>
      </x:c>
      <x:c r="G60" s="32" t="n">
        <x:v>5</x:v>
      </x:c>
      <x:c r="H60" s="23" t="n">
        <x:f>IF(COUNTA(A60:G60)=0,"",IF(AND(ISNUMBER(A60),A60&gt;0,B60&lt;&gt;"",C60&lt;&gt;"",COUNTIF(Dashboard!$I$29:$I$33,C60)=1,COUNT(E60:G60)=3,E60&gt;0,F60&gt;=0,G60&gt;=0,G60&lt;=E60*F60),E60*F60-G60,"Check input"))</x:f>
        <x:v>334</x:v>
      </x:c>
      <x:c r="I60" s="2"/>
      <x:c r="J60" s="2"/>
      <x:c r="K60" s="2"/>
      <x:c r="L60" s="2"/>
    </x:row>
    <x:row r="61" ht="23" customHeight="1">
      <x:c r="A61" s="29" t="d">
        <x:v>2026-07-23T00:00:00.000Z</x:v>
      </x:c>
      <x:c r="B61" s="30" t="str">
        <x:v>S-056</x:v>
      </x:c>
      <x:c r="C61" s="30" t="str">
        <x:v>Services</x:v>
      </x:c>
      <x:c r="D61" s="30" t="str">
        <x:v>In-store</x:v>
      </x:c>
      <x:c r="E61" s="31" t="n">
        <x:v>4</x:v>
      </x:c>
      <x:c r="F61" s="32" t="n">
        <x:v>122</x:v>
      </x:c>
      <x:c r="G61" s="32" t="n">
        <x:v>0</x:v>
      </x:c>
      <x:c r="H61" s="23" t="n">
        <x:f>IF(COUNTA(A61:G61)=0,"",IF(AND(ISNUMBER(A61),A61&gt;0,B61&lt;&gt;"",C61&lt;&gt;"",COUNTIF(Dashboard!$I$29:$I$33,C61)=1,COUNT(E61:G61)=3,E61&gt;0,F61&gt;=0,G61&gt;=0,G61&lt;=E61*F61),E61*F61-G61,"Check input"))</x:f>
        <x:v>488</x:v>
      </x:c>
      <x:c r="I61" s="2"/>
      <x:c r="J61" s="2"/>
      <x:c r="K61" s="2"/>
      <x:c r="L61" s="2"/>
    </x:row>
    <x:row r="62" ht="23" customHeight="1">
      <x:c r="A62" s="29" t="d">
        <x:v>2026-08-02T00:00:00.000Z</x:v>
      </x:c>
      <x:c r="B62" s="30" t="str">
        <x:v>S-057</x:v>
      </x:c>
      <x:c r="C62" s="30" t="str">
        <x:v>Products</x:v>
      </x:c>
      <x:c r="D62" s="30" t="str">
        <x:v>Online</x:v>
      </x:c>
      <x:c r="E62" s="31" t="n">
        <x:v>1</x:v>
      </x:c>
      <x:c r="F62" s="32" t="n">
        <x:v>63</x:v>
      </x:c>
      <x:c r="G62" s="32" t="n">
        <x:v>5</x:v>
      </x:c>
      <x:c r="H62" s="23" t="n">
        <x:f>IF(COUNTA(A62:G62)=0,"",IF(AND(ISNUMBER(A62),A62&gt;0,B62&lt;&gt;"",C62&lt;&gt;"",COUNTIF(Dashboard!$I$29:$I$33,C62)=1,COUNT(E62:G62)=3,E62&gt;0,F62&gt;=0,G62&gt;=0,G62&lt;=E62*F62),E62*F62-G62,"Check input"))</x:f>
        <x:v>58</x:v>
      </x:c>
      <x:c r="I62" s="2"/>
      <x:c r="J62" s="2"/>
      <x:c r="K62" s="2"/>
      <x:c r="L62" s="2"/>
    </x:row>
    <x:row r="63" ht="23" customHeight="1">
      <x:c r="A63" s="29" t="d">
        <x:v>2026-08-05T00:00:00.000Z</x:v>
      </x:c>
      <x:c r="B63" s="30" t="str">
        <x:v>S-058</x:v>
      </x:c>
      <x:c r="C63" s="30" t="str">
        <x:v>Digital goods</x:v>
      </x:c>
      <x:c r="D63" s="30" t="str">
        <x:v>In-store</x:v>
      </x:c>
      <x:c r="E63" s="31" t="n">
        <x:v>2</x:v>
      </x:c>
      <x:c r="F63" s="32" t="n">
        <x:v>72</x:v>
      </x:c>
      <x:c r="G63" s="32" t="n">
        <x:v>0</x:v>
      </x:c>
      <x:c r="H63" s="23" t="n">
        <x:f>IF(COUNTA(A63:G63)=0,"",IF(AND(ISNUMBER(A63),A63&gt;0,B63&lt;&gt;"",C63&lt;&gt;"",COUNTIF(Dashboard!$I$29:$I$33,C63)=1,COUNT(E63:G63)=3,E63&gt;0,F63&gt;=0,G63&gt;=0,G63&lt;=E63*F63),E63*F63-G63,"Check input"))</x:f>
        <x:v>144</x:v>
      </x:c>
      <x:c r="I63" s="2"/>
      <x:c r="J63" s="2"/>
      <x:c r="K63" s="2"/>
      <x:c r="L63" s="2"/>
    </x:row>
    <x:row r="64" ht="23" customHeight="1">
      <x:c r="A64" s="29" t="d">
        <x:v>2026-08-08T00:00:00.000Z</x:v>
      </x:c>
      <x:c r="B64" s="30" t="str">
        <x:v>S-059</x:v>
      </x:c>
      <x:c r="C64" s="30" t="str">
        <x:v>Services</x:v>
      </x:c>
      <x:c r="D64" s="30" t="str">
        <x:v>Direct</x:v>
      </x:c>
      <x:c r="E64" s="31" t="n">
        <x:v>3</x:v>
      </x:c>
      <x:c r="F64" s="32" t="n">
        <x:v>81</x:v>
      </x:c>
      <x:c r="G64" s="32" t="n">
        <x:v>0</x:v>
      </x:c>
      <x:c r="H64" s="23" t="n">
        <x:f>IF(COUNTA(A64:G64)=0,"",IF(AND(ISNUMBER(A64),A64&gt;0,B64&lt;&gt;"",C64&lt;&gt;"",COUNTIF(Dashboard!$I$29:$I$33,C64)=1,COUNT(E64:G64)=3,E64&gt;0,F64&gt;=0,G64&gt;=0,G64&lt;=E64*F64),E64*F64-G64,"Check input"))</x:f>
        <x:v>243</x:v>
      </x:c>
      <x:c r="I64" s="2"/>
      <x:c r="J64" s="2"/>
      <x:c r="K64" s="2"/>
      <x:c r="L64" s="2"/>
    </x:row>
    <x:row r="65" ht="23" customHeight="1">
      <x:c r="A65" s="29" t="d">
        <x:v>2026-08-11T00:00:00.000Z</x:v>
      </x:c>
      <x:c r="B65" s="30" t="str">
        <x:v>S-060</x:v>
      </x:c>
      <x:c r="C65" s="30" t="str">
        <x:v>Subscriptions</x:v>
      </x:c>
      <x:c r="D65" s="30" t="str">
        <x:v>Online</x:v>
      </x:c>
      <x:c r="E65" s="31" t="n">
        <x:v>4</x:v>
      </x:c>
      <x:c r="F65" s="32" t="n">
        <x:v>90</x:v>
      </x:c>
      <x:c r="G65" s="32" t="n">
        <x:v>5</x:v>
      </x:c>
      <x:c r="H65" s="23" t="n">
        <x:f>IF(COUNTA(A65:G65)=0,"",IF(AND(ISNUMBER(A65),A65&gt;0,B65&lt;&gt;"",C65&lt;&gt;"",COUNTIF(Dashboard!$I$29:$I$33,C65)=1,COUNT(E65:G65)=3,E65&gt;0,F65&gt;=0,G65&gt;=0,G65&lt;=E65*F65),E65*F65-G65,"Check input"))</x:f>
        <x:v>355</x:v>
      </x:c>
      <x:c r="I65" s="2"/>
      <x:c r="J65" s="2"/>
      <x:c r="K65" s="2"/>
      <x:c r="L65" s="2"/>
    </x:row>
    <x:row r="66" ht="23" customHeight="1">
      <x:c r="A66" s="29" t="d">
        <x:v>2026-08-14T00:00:00.000Z</x:v>
      </x:c>
      <x:c r="B66" s="30" t="str">
        <x:v>S-061</x:v>
      </x:c>
      <x:c r="C66" s="30" t="str">
        <x:v>Other</x:v>
      </x:c>
      <x:c r="D66" s="30" t="str">
        <x:v>In-store</x:v>
      </x:c>
      <x:c r="E66" s="31" t="n">
        <x:v>1</x:v>
      </x:c>
      <x:c r="F66" s="32" t="n">
        <x:v>99</x:v>
      </x:c>
      <x:c r="G66" s="32" t="n">
        <x:v>0</x:v>
      </x:c>
      <x:c r="H66" s="23" t="n">
        <x:f>IF(COUNTA(A66:G66)=0,"",IF(AND(ISNUMBER(A66),A66&gt;0,B66&lt;&gt;"",C66&lt;&gt;"",COUNTIF(Dashboard!$I$29:$I$33,C66)=1,COUNT(E66:G66)=3,E66&gt;0,F66&gt;=0,G66&gt;=0,G66&lt;=E66*F66),E66*F66-G66,"Check input"))</x:f>
        <x:v>99</x:v>
      </x:c>
      <x:c r="I66" s="2"/>
      <x:c r="J66" s="2"/>
      <x:c r="K66" s="2"/>
      <x:c r="L66" s="2"/>
    </x:row>
    <x:row r="67" ht="23" customHeight="1">
      <x:c r="A67" s="29" t="d">
        <x:v>2026-08-17T00:00:00.000Z</x:v>
      </x:c>
      <x:c r="B67" s="30" t="str">
        <x:v>S-062</x:v>
      </x:c>
      <x:c r="C67" s="30" t="str">
        <x:v>Products</x:v>
      </x:c>
      <x:c r="D67" s="30" t="str">
        <x:v>Direct</x:v>
      </x:c>
      <x:c r="E67" s="31" t="n">
        <x:v>2</x:v>
      </x:c>
      <x:c r="F67" s="32" t="n">
        <x:v>108</x:v>
      </x:c>
      <x:c r="G67" s="32" t="n">
        <x:v>0</x:v>
      </x:c>
      <x:c r="H67" s="23" t="n">
        <x:f>IF(COUNTA(A67:G67)=0,"",IF(AND(ISNUMBER(A67),A67&gt;0,B67&lt;&gt;"",C67&lt;&gt;"",COUNTIF(Dashboard!$I$29:$I$33,C67)=1,COUNT(E67:G67)=3,E67&gt;0,F67&gt;=0,G67&gt;=0,G67&lt;=E67*F67),E67*F67-G67,"Check input"))</x:f>
        <x:v>216</x:v>
      </x:c>
      <x:c r="I67" s="2"/>
      <x:c r="J67" s="2"/>
      <x:c r="K67" s="2"/>
      <x:c r="L67" s="2"/>
    </x:row>
    <x:row r="68" ht="23" customHeight="1">
      <x:c r="A68" s="29" t="d">
        <x:v>2026-08-20T00:00:00.000Z</x:v>
      </x:c>
      <x:c r="B68" s="30" t="str">
        <x:v>S-063</x:v>
      </x:c>
      <x:c r="C68" s="30" t="str">
        <x:v>Digital goods</x:v>
      </x:c>
      <x:c r="D68" s="30" t="str">
        <x:v>Online</x:v>
      </x:c>
      <x:c r="E68" s="31" t="n">
        <x:v>3</x:v>
      </x:c>
      <x:c r="F68" s="32" t="n">
        <x:v>117</x:v>
      </x:c>
      <x:c r="G68" s="32" t="n">
        <x:v>5</x:v>
      </x:c>
      <x:c r="H68" s="23" t="n">
        <x:f>IF(COUNTA(A68:G68)=0,"",IF(AND(ISNUMBER(A68),A68&gt;0,B68&lt;&gt;"",C68&lt;&gt;"",COUNTIF(Dashboard!$I$29:$I$33,C68)=1,COUNT(E68:G68)=3,E68&gt;0,F68&gt;=0,G68&gt;=0,G68&lt;=E68*F68),E68*F68-G68,"Check input"))</x:f>
        <x:v>346</x:v>
      </x:c>
      <x:c r="I68" s="2"/>
      <x:c r="J68" s="2"/>
      <x:c r="K68" s="2"/>
      <x:c r="L68" s="2"/>
    </x:row>
    <x:row r="69" ht="23" customHeight="1">
      <x:c r="A69" s="29" t="d">
        <x:v>2026-08-23T00:00:00.000Z</x:v>
      </x:c>
      <x:c r="B69" s="30" t="str">
        <x:v>S-064</x:v>
      </x:c>
      <x:c r="C69" s="30" t="str">
        <x:v>Services</x:v>
      </x:c>
      <x:c r="D69" s="30" t="str">
        <x:v>In-store</x:v>
      </x:c>
      <x:c r="E69" s="31" t="n">
        <x:v>4</x:v>
      </x:c>
      <x:c r="F69" s="32" t="n">
        <x:v>126</x:v>
      </x:c>
      <x:c r="G69" s="32" t="n">
        <x:v>0</x:v>
      </x:c>
      <x:c r="H69" s="23" t="n">
        <x:f>IF(COUNTA(A69:G69)=0,"",IF(AND(ISNUMBER(A69),A69&gt;0,B69&lt;&gt;"",C69&lt;&gt;"",COUNTIF(Dashboard!$I$29:$I$33,C69)=1,COUNT(E69:G69)=3,E69&gt;0,F69&gt;=0,G69&gt;=0,G69&lt;=E69*F69),E69*F69-G69,"Check input"))</x:f>
        <x:v>504</x:v>
      </x:c>
      <x:c r="I69" s="2"/>
      <x:c r="J69" s="2"/>
      <x:c r="K69" s="2"/>
      <x:c r="L69" s="2"/>
    </x:row>
    <x:row r="70" ht="23" customHeight="1">
      <x:c r="A70" s="29" t="d">
        <x:v>2026-09-02T00:00:00.000Z</x:v>
      </x:c>
      <x:c r="B70" s="30" t="str">
        <x:v>S-065</x:v>
      </x:c>
      <x:c r="C70" s="30" t="str">
        <x:v>Products</x:v>
      </x:c>
      <x:c r="D70" s="30" t="str">
        <x:v>Online</x:v>
      </x:c>
      <x:c r="E70" s="31" t="n">
        <x:v>1</x:v>
      </x:c>
      <x:c r="F70" s="32" t="n">
        <x:v>67</x:v>
      </x:c>
      <x:c r="G70" s="32" t="n">
        <x:v>5</x:v>
      </x:c>
      <x:c r="H70" s="23" t="n">
        <x:f>IF(COUNTA(A70:G70)=0,"",IF(AND(ISNUMBER(A70),A70&gt;0,B70&lt;&gt;"",C70&lt;&gt;"",COUNTIF(Dashboard!$I$29:$I$33,C70)=1,COUNT(E70:G70)=3,E70&gt;0,F70&gt;=0,G70&gt;=0,G70&lt;=E70*F70),E70*F70-G70,"Check input"))</x:f>
        <x:v>62</x:v>
      </x:c>
      <x:c r="I70" s="2"/>
      <x:c r="J70" s="2"/>
      <x:c r="K70" s="2"/>
      <x:c r="L70" s="2"/>
    </x:row>
    <x:row r="71" ht="23" customHeight="1">
      <x:c r="A71" s="29" t="d">
        <x:v>2026-09-05T00:00:00.000Z</x:v>
      </x:c>
      <x:c r="B71" s="30" t="str">
        <x:v>S-066</x:v>
      </x:c>
      <x:c r="C71" s="30" t="str">
        <x:v>Digital goods</x:v>
      </x:c>
      <x:c r="D71" s="30" t="str">
        <x:v>In-store</x:v>
      </x:c>
      <x:c r="E71" s="31" t="n">
        <x:v>2</x:v>
      </x:c>
      <x:c r="F71" s="32" t="n">
        <x:v>76</x:v>
      </x:c>
      <x:c r="G71" s="32" t="n">
        <x:v>0</x:v>
      </x:c>
      <x:c r="H71" s="23" t="n">
        <x:f>IF(COUNTA(A71:G71)=0,"",IF(AND(ISNUMBER(A71),A71&gt;0,B71&lt;&gt;"",C71&lt;&gt;"",COUNTIF(Dashboard!$I$29:$I$33,C71)=1,COUNT(E71:G71)=3,E71&gt;0,F71&gt;=0,G71&gt;=0,G71&lt;=E71*F71),E71*F71-G71,"Check input"))</x:f>
        <x:v>152</x:v>
      </x:c>
      <x:c r="I71" s="2"/>
      <x:c r="J71" s="2"/>
      <x:c r="K71" s="2"/>
      <x:c r="L71" s="2"/>
    </x:row>
    <x:row r="72" ht="23" customHeight="1">
      <x:c r="A72" s="29" t="d">
        <x:v>2026-09-08T00:00:00.000Z</x:v>
      </x:c>
      <x:c r="B72" s="30" t="str">
        <x:v>S-067</x:v>
      </x:c>
      <x:c r="C72" s="30" t="str">
        <x:v>Services</x:v>
      </x:c>
      <x:c r="D72" s="30" t="str">
        <x:v>Direct</x:v>
      </x:c>
      <x:c r="E72" s="31" t="n">
        <x:v>3</x:v>
      </x:c>
      <x:c r="F72" s="32" t="n">
        <x:v>85</x:v>
      </x:c>
      <x:c r="G72" s="32" t="n">
        <x:v>0</x:v>
      </x:c>
      <x:c r="H72" s="23" t="n">
        <x:f>IF(COUNTA(A72:G72)=0,"",IF(AND(ISNUMBER(A72),A72&gt;0,B72&lt;&gt;"",C72&lt;&gt;"",COUNTIF(Dashboard!$I$29:$I$33,C72)=1,COUNT(E72:G72)=3,E72&gt;0,F72&gt;=0,G72&gt;=0,G72&lt;=E72*F72),E72*F72-G72,"Check input"))</x:f>
        <x:v>255</x:v>
      </x:c>
      <x:c r="I72" s="2"/>
      <x:c r="J72" s="2"/>
      <x:c r="K72" s="2"/>
      <x:c r="L72" s="2"/>
    </x:row>
    <x:row r="73" ht="23" customHeight="1">
      <x:c r="A73" s="29" t="d">
        <x:v>2026-09-11T00:00:00.000Z</x:v>
      </x:c>
      <x:c r="B73" s="30" t="str">
        <x:v>S-068</x:v>
      </x:c>
      <x:c r="C73" s="30" t="str">
        <x:v>Subscriptions</x:v>
      </x:c>
      <x:c r="D73" s="30" t="str">
        <x:v>Online</x:v>
      </x:c>
      <x:c r="E73" s="31" t="n">
        <x:v>4</x:v>
      </x:c>
      <x:c r="F73" s="32" t="n">
        <x:v>94</x:v>
      </x:c>
      <x:c r="G73" s="32" t="n">
        <x:v>5</x:v>
      </x:c>
      <x:c r="H73" s="23" t="n">
        <x:f>IF(COUNTA(A73:G73)=0,"",IF(AND(ISNUMBER(A73),A73&gt;0,B73&lt;&gt;"",C73&lt;&gt;"",COUNTIF(Dashboard!$I$29:$I$33,C73)=1,COUNT(E73:G73)=3,E73&gt;0,F73&gt;=0,G73&gt;=0,G73&lt;=E73*F73),E73*F73-G73,"Check input"))</x:f>
        <x:v>371</x:v>
      </x:c>
      <x:c r="I73" s="2"/>
      <x:c r="J73" s="2"/>
      <x:c r="K73" s="2"/>
      <x:c r="L73" s="2"/>
    </x:row>
    <x:row r="74" ht="23" customHeight="1">
      <x:c r="A74" s="29" t="d">
        <x:v>2026-09-14T00:00:00.000Z</x:v>
      </x:c>
      <x:c r="B74" s="30" t="str">
        <x:v>S-069</x:v>
      </x:c>
      <x:c r="C74" s="30" t="str">
        <x:v>Other</x:v>
      </x:c>
      <x:c r="D74" s="30" t="str">
        <x:v>In-store</x:v>
      </x:c>
      <x:c r="E74" s="31" t="n">
        <x:v>1</x:v>
      </x:c>
      <x:c r="F74" s="32" t="n">
        <x:v>103</x:v>
      </x:c>
      <x:c r="G74" s="32" t="n">
        <x:v>0</x:v>
      </x:c>
      <x:c r="H74" s="23" t="n">
        <x:f>IF(COUNTA(A74:G74)=0,"",IF(AND(ISNUMBER(A74),A74&gt;0,B74&lt;&gt;"",C74&lt;&gt;"",COUNTIF(Dashboard!$I$29:$I$33,C74)=1,COUNT(E74:G74)=3,E74&gt;0,F74&gt;=0,G74&gt;=0,G74&lt;=E74*F74),E74*F74-G74,"Check input"))</x:f>
        <x:v>103</x:v>
      </x:c>
      <x:c r="I74" s="2"/>
      <x:c r="J74" s="2"/>
      <x:c r="K74" s="2"/>
      <x:c r="L74" s="2"/>
    </x:row>
    <x:row r="75" ht="23" customHeight="1">
      <x:c r="A75" s="29" t="d">
        <x:v>2026-09-17T00:00:00.000Z</x:v>
      </x:c>
      <x:c r="B75" s="30" t="str">
        <x:v>S-070</x:v>
      </x:c>
      <x:c r="C75" s="30" t="str">
        <x:v>Products</x:v>
      </x:c>
      <x:c r="D75" s="30" t="str">
        <x:v>Direct</x:v>
      </x:c>
      <x:c r="E75" s="31" t="n">
        <x:v>2</x:v>
      </x:c>
      <x:c r="F75" s="32" t="n">
        <x:v>112</x:v>
      </x:c>
      <x:c r="G75" s="32" t="n">
        <x:v>0</x:v>
      </x:c>
      <x:c r="H75" s="23" t="n">
        <x:f>IF(COUNTA(A75:G75)=0,"",IF(AND(ISNUMBER(A75),A75&gt;0,B75&lt;&gt;"",C75&lt;&gt;"",COUNTIF(Dashboard!$I$29:$I$33,C75)=1,COUNT(E75:G75)=3,E75&gt;0,F75&gt;=0,G75&gt;=0,G75&lt;=E75*F75),E75*F75-G75,"Check input"))</x:f>
        <x:v>224</x:v>
      </x:c>
      <x:c r="I75" s="2"/>
      <x:c r="J75" s="2"/>
      <x:c r="K75" s="2"/>
      <x:c r="L75" s="2"/>
    </x:row>
    <x:row r="76" ht="23" customHeight="1">
      <x:c r="A76" s="29" t="d">
        <x:v>2026-09-20T00:00:00.000Z</x:v>
      </x:c>
      <x:c r="B76" s="30" t="str">
        <x:v>S-071</x:v>
      </x:c>
      <x:c r="C76" s="30" t="str">
        <x:v>Digital goods</x:v>
      </x:c>
      <x:c r="D76" s="30" t="str">
        <x:v>Online</x:v>
      </x:c>
      <x:c r="E76" s="31" t="n">
        <x:v>3</x:v>
      </x:c>
      <x:c r="F76" s="32" t="n">
        <x:v>121</x:v>
      </x:c>
      <x:c r="G76" s="32" t="n">
        <x:v>5</x:v>
      </x:c>
      <x:c r="H76" s="23" t="n">
        <x:f>IF(COUNTA(A76:G76)=0,"",IF(AND(ISNUMBER(A76),A76&gt;0,B76&lt;&gt;"",C76&lt;&gt;"",COUNTIF(Dashboard!$I$29:$I$33,C76)=1,COUNT(E76:G76)=3,E76&gt;0,F76&gt;=0,G76&gt;=0,G76&lt;=E76*F76),E76*F76-G76,"Check input"))</x:f>
        <x:v>358</x:v>
      </x:c>
      <x:c r="I76" s="2"/>
      <x:c r="J76" s="2"/>
      <x:c r="K76" s="2"/>
      <x:c r="L76" s="2"/>
    </x:row>
    <x:row r="77" ht="23" customHeight="1">
      <x:c r="A77" s="29" t="d">
        <x:v>2026-09-23T00:00:00.000Z</x:v>
      </x:c>
      <x:c r="B77" s="30" t="str">
        <x:v>S-072</x:v>
      </x:c>
      <x:c r="C77" s="30" t="str">
        <x:v>Services</x:v>
      </x:c>
      <x:c r="D77" s="30" t="str">
        <x:v>In-store</x:v>
      </x:c>
      <x:c r="E77" s="31" t="n">
        <x:v>4</x:v>
      </x:c>
      <x:c r="F77" s="32" t="n">
        <x:v>130</x:v>
      </x:c>
      <x:c r="G77" s="32" t="n">
        <x:v>0</x:v>
      </x:c>
      <x:c r="H77" s="23" t="n">
        <x:f>IF(COUNTA(A77:G77)=0,"",IF(AND(ISNUMBER(A77),A77&gt;0,B77&lt;&gt;"",C77&lt;&gt;"",COUNTIF(Dashboard!$I$29:$I$33,C77)=1,COUNT(E77:G77)=3,E77&gt;0,F77&gt;=0,G77&gt;=0,G77&lt;=E77*F77),E77*F77-G77,"Check input"))</x:f>
        <x:v>520</x:v>
      </x:c>
      <x:c r="I77" s="2"/>
      <x:c r="J77" s="2"/>
      <x:c r="K77" s="2"/>
      <x:c r="L77" s="2"/>
    </x:row>
    <x:row r="78" ht="23" customHeight="1">
      <x:c r="A78" s="29" t="d">
        <x:v>2026-10-02T00:00:00.000Z</x:v>
      </x:c>
      <x:c r="B78" s="30" t="str">
        <x:v>S-073</x:v>
      </x:c>
      <x:c r="C78" s="30" t="str">
        <x:v>Products</x:v>
      </x:c>
      <x:c r="D78" s="30" t="str">
        <x:v>Online</x:v>
      </x:c>
      <x:c r="E78" s="31" t="n">
        <x:v>1</x:v>
      </x:c>
      <x:c r="F78" s="32" t="n">
        <x:v>71</x:v>
      </x:c>
      <x:c r="G78" s="32" t="n">
        <x:v>5</x:v>
      </x:c>
      <x:c r="H78" s="23" t="n">
        <x:f>IF(COUNTA(A78:G78)=0,"",IF(AND(ISNUMBER(A78),A78&gt;0,B78&lt;&gt;"",C78&lt;&gt;"",COUNTIF(Dashboard!$I$29:$I$33,C78)=1,COUNT(E78:G78)=3,E78&gt;0,F78&gt;=0,G78&gt;=0,G78&lt;=E78*F78),E78*F78-G78,"Check input"))</x:f>
        <x:v>66</x:v>
      </x:c>
      <x:c r="I78" s="2"/>
      <x:c r="J78" s="2"/>
      <x:c r="K78" s="2"/>
      <x:c r="L78" s="2"/>
    </x:row>
    <x:row r="79" ht="23" customHeight="1">
      <x:c r="A79" s="29" t="d">
        <x:v>2026-10-05T00:00:00.000Z</x:v>
      </x:c>
      <x:c r="B79" s="30" t="str">
        <x:v>S-074</x:v>
      </x:c>
      <x:c r="C79" s="30" t="str">
        <x:v>Digital goods</x:v>
      </x:c>
      <x:c r="D79" s="30" t="str">
        <x:v>In-store</x:v>
      </x:c>
      <x:c r="E79" s="31" t="n">
        <x:v>2</x:v>
      </x:c>
      <x:c r="F79" s="32" t="n">
        <x:v>80</x:v>
      </x:c>
      <x:c r="G79" s="32" t="n">
        <x:v>0</x:v>
      </x:c>
      <x:c r="H79" s="23" t="n">
        <x:f>IF(COUNTA(A79:G79)=0,"",IF(AND(ISNUMBER(A79),A79&gt;0,B79&lt;&gt;"",C79&lt;&gt;"",COUNTIF(Dashboard!$I$29:$I$33,C79)=1,COUNT(E79:G79)=3,E79&gt;0,F79&gt;=0,G79&gt;=0,G79&lt;=E79*F79),E79*F79-G79,"Check input"))</x:f>
        <x:v>160</x:v>
      </x:c>
      <x:c r="I79" s="2"/>
      <x:c r="J79" s="2"/>
      <x:c r="K79" s="2"/>
      <x:c r="L79" s="2"/>
    </x:row>
    <x:row r="80" ht="23" customHeight="1">
      <x:c r="A80" s="29" t="d">
        <x:v>2026-10-08T00:00:00.000Z</x:v>
      </x:c>
      <x:c r="B80" s="30" t="str">
        <x:v>S-075</x:v>
      </x:c>
      <x:c r="C80" s="30" t="str">
        <x:v>Services</x:v>
      </x:c>
      <x:c r="D80" s="30" t="str">
        <x:v>Direct</x:v>
      </x:c>
      <x:c r="E80" s="31" t="n">
        <x:v>3</x:v>
      </x:c>
      <x:c r="F80" s="32" t="n">
        <x:v>89</x:v>
      </x:c>
      <x:c r="G80" s="32" t="n">
        <x:v>0</x:v>
      </x:c>
      <x:c r="H80" s="23" t="n">
        <x:f>IF(COUNTA(A80:G80)=0,"",IF(AND(ISNUMBER(A80),A80&gt;0,B80&lt;&gt;"",C80&lt;&gt;"",COUNTIF(Dashboard!$I$29:$I$33,C80)=1,COUNT(E80:G80)=3,E80&gt;0,F80&gt;=0,G80&gt;=0,G80&lt;=E80*F80),E80*F80-G80,"Check input"))</x:f>
        <x:v>267</x:v>
      </x:c>
      <x:c r="I80" s="2"/>
      <x:c r="J80" s="2"/>
      <x:c r="K80" s="2"/>
      <x:c r="L80" s="2"/>
    </x:row>
    <x:row r="81" ht="23" customHeight="1">
      <x:c r="A81" s="29" t="d">
        <x:v>2026-10-11T00:00:00.000Z</x:v>
      </x:c>
      <x:c r="B81" s="30" t="str">
        <x:v>S-076</x:v>
      </x:c>
      <x:c r="C81" s="30" t="str">
        <x:v>Subscriptions</x:v>
      </x:c>
      <x:c r="D81" s="30" t="str">
        <x:v>Online</x:v>
      </x:c>
      <x:c r="E81" s="31" t="n">
        <x:v>4</x:v>
      </x:c>
      <x:c r="F81" s="32" t="n">
        <x:v>98</x:v>
      </x:c>
      <x:c r="G81" s="32" t="n">
        <x:v>5</x:v>
      </x:c>
      <x:c r="H81" s="23" t="n">
        <x:f>IF(COUNTA(A81:G81)=0,"",IF(AND(ISNUMBER(A81),A81&gt;0,B81&lt;&gt;"",C81&lt;&gt;"",COUNTIF(Dashboard!$I$29:$I$33,C81)=1,COUNT(E81:G81)=3,E81&gt;0,F81&gt;=0,G81&gt;=0,G81&lt;=E81*F81),E81*F81-G81,"Check input"))</x:f>
        <x:v>387</x:v>
      </x:c>
      <x:c r="I81" s="2"/>
      <x:c r="J81" s="2"/>
      <x:c r="K81" s="2"/>
      <x:c r="L81" s="2"/>
    </x:row>
    <x:row r="82" ht="23" customHeight="1">
      <x:c r="A82" s="29" t="d">
        <x:v>2026-10-14T00:00:00.000Z</x:v>
      </x:c>
      <x:c r="B82" s="30" t="str">
        <x:v>S-077</x:v>
      </x:c>
      <x:c r="C82" s="30" t="str">
        <x:v>Other</x:v>
      </x:c>
      <x:c r="D82" s="30" t="str">
        <x:v>In-store</x:v>
      </x:c>
      <x:c r="E82" s="31" t="n">
        <x:v>1</x:v>
      </x:c>
      <x:c r="F82" s="32" t="n">
        <x:v>107</x:v>
      </x:c>
      <x:c r="G82" s="32" t="n">
        <x:v>0</x:v>
      </x:c>
      <x:c r="H82" s="23" t="n">
        <x:f>IF(COUNTA(A82:G82)=0,"",IF(AND(ISNUMBER(A82),A82&gt;0,B82&lt;&gt;"",C82&lt;&gt;"",COUNTIF(Dashboard!$I$29:$I$33,C82)=1,COUNT(E82:G82)=3,E82&gt;0,F82&gt;=0,G82&gt;=0,G82&lt;=E82*F82),E82*F82-G82,"Check input"))</x:f>
        <x:v>107</x:v>
      </x:c>
      <x:c r="I82" s="2"/>
      <x:c r="J82" s="2"/>
      <x:c r="K82" s="2"/>
      <x:c r="L82" s="2"/>
    </x:row>
    <x:row r="83" ht="23" customHeight="1">
      <x:c r="A83" s="29" t="d">
        <x:v>2026-10-17T00:00:00.000Z</x:v>
      </x:c>
      <x:c r="B83" s="30" t="str">
        <x:v>S-078</x:v>
      </x:c>
      <x:c r="C83" s="30" t="str">
        <x:v>Products</x:v>
      </x:c>
      <x:c r="D83" s="30" t="str">
        <x:v>Direct</x:v>
      </x:c>
      <x:c r="E83" s="31" t="n">
        <x:v>2</x:v>
      </x:c>
      <x:c r="F83" s="32" t="n">
        <x:v>116</x:v>
      </x:c>
      <x:c r="G83" s="32" t="n">
        <x:v>0</x:v>
      </x:c>
      <x:c r="H83" s="23" t="n">
        <x:f>IF(COUNTA(A83:G83)=0,"",IF(AND(ISNUMBER(A83),A83&gt;0,B83&lt;&gt;"",C83&lt;&gt;"",COUNTIF(Dashboard!$I$29:$I$33,C83)=1,COUNT(E83:G83)=3,E83&gt;0,F83&gt;=0,G83&gt;=0,G83&lt;=E83*F83),E83*F83-G83,"Check input"))</x:f>
        <x:v>232</x:v>
      </x:c>
      <x:c r="I83" s="2"/>
      <x:c r="J83" s="2"/>
      <x:c r="K83" s="2"/>
      <x:c r="L83" s="2"/>
    </x:row>
    <x:row r="84" ht="23" customHeight="1">
      <x:c r="A84" s="29" t="d">
        <x:v>2026-10-20T00:00:00.000Z</x:v>
      </x:c>
      <x:c r="B84" s="30" t="str">
        <x:v>S-079</x:v>
      </x:c>
      <x:c r="C84" s="30" t="str">
        <x:v>Digital goods</x:v>
      </x:c>
      <x:c r="D84" s="30" t="str">
        <x:v>Online</x:v>
      </x:c>
      <x:c r="E84" s="31" t="n">
        <x:v>3</x:v>
      </x:c>
      <x:c r="F84" s="32" t="n">
        <x:v>125</x:v>
      </x:c>
      <x:c r="G84" s="32" t="n">
        <x:v>5</x:v>
      </x:c>
      <x:c r="H84" s="23" t="n">
        <x:f>IF(COUNTA(A84:G84)=0,"",IF(AND(ISNUMBER(A84),A84&gt;0,B84&lt;&gt;"",C84&lt;&gt;"",COUNTIF(Dashboard!$I$29:$I$33,C84)=1,COUNT(E84:G84)=3,E84&gt;0,F84&gt;=0,G84&gt;=0,G84&lt;=E84*F84),E84*F84-G84,"Check input"))</x:f>
        <x:v>370</x:v>
      </x:c>
      <x:c r="I84" s="2"/>
      <x:c r="J84" s="2"/>
      <x:c r="K84" s="2"/>
      <x:c r="L84" s="2"/>
    </x:row>
    <x:row r="85" ht="23" customHeight="1">
      <x:c r="A85" s="29" t="d">
        <x:v>2026-10-23T00:00:00.000Z</x:v>
      </x:c>
      <x:c r="B85" s="30" t="str">
        <x:v>S-080</x:v>
      </x:c>
      <x:c r="C85" s="30" t="str">
        <x:v>Services</x:v>
      </x:c>
      <x:c r="D85" s="30" t="str">
        <x:v>In-store</x:v>
      </x:c>
      <x:c r="E85" s="31" t="n">
        <x:v>4</x:v>
      </x:c>
      <x:c r="F85" s="32" t="n">
        <x:v>134</x:v>
      </x:c>
      <x:c r="G85" s="32" t="n">
        <x:v>0</x:v>
      </x:c>
      <x:c r="H85" s="23" t="n">
        <x:f>IF(COUNTA(A85:G85)=0,"",IF(AND(ISNUMBER(A85),A85&gt;0,B85&lt;&gt;"",C85&lt;&gt;"",COUNTIF(Dashboard!$I$29:$I$33,C85)=1,COUNT(E85:G85)=3,E85&gt;0,F85&gt;=0,G85&gt;=0,G85&lt;=E85*F85),E85*F85-G85,"Check input"))</x:f>
        <x:v>536</x:v>
      </x:c>
      <x:c r="I85" s="2"/>
      <x:c r="J85" s="2"/>
      <x:c r="K85" s="2"/>
      <x:c r="L85" s="2"/>
    </x:row>
    <x:row r="86" ht="23" customHeight="1">
      <x:c r="A86" s="29" t="d">
        <x:v>2026-11-02T00:00:00.000Z</x:v>
      </x:c>
      <x:c r="B86" s="30" t="str">
        <x:v>S-081</x:v>
      </x:c>
      <x:c r="C86" s="30" t="str">
        <x:v>Products</x:v>
      </x:c>
      <x:c r="D86" s="30" t="str">
        <x:v>Online</x:v>
      </x:c>
      <x:c r="E86" s="31" t="n">
        <x:v>1</x:v>
      </x:c>
      <x:c r="F86" s="32" t="n">
        <x:v>75</x:v>
      </x:c>
      <x:c r="G86" s="32" t="n">
        <x:v>5</x:v>
      </x:c>
      <x:c r="H86" s="23" t="n">
        <x:f>IF(COUNTA(A86:G86)=0,"",IF(AND(ISNUMBER(A86),A86&gt;0,B86&lt;&gt;"",C86&lt;&gt;"",COUNTIF(Dashboard!$I$29:$I$33,C86)=1,COUNT(E86:G86)=3,E86&gt;0,F86&gt;=0,G86&gt;=0,G86&lt;=E86*F86),E86*F86-G86,"Check input"))</x:f>
        <x:v>70</x:v>
      </x:c>
      <x:c r="I86" s="2"/>
      <x:c r="J86" s="2"/>
      <x:c r="K86" s="2"/>
      <x:c r="L86" s="2"/>
    </x:row>
    <x:row r="87" ht="23" customHeight="1">
      <x:c r="A87" s="29" t="d">
        <x:v>2026-11-05T00:00:00.000Z</x:v>
      </x:c>
      <x:c r="B87" s="30" t="str">
        <x:v>S-082</x:v>
      </x:c>
      <x:c r="C87" s="30" t="str">
        <x:v>Digital goods</x:v>
      </x:c>
      <x:c r="D87" s="30" t="str">
        <x:v>In-store</x:v>
      </x:c>
      <x:c r="E87" s="31" t="n">
        <x:v>2</x:v>
      </x:c>
      <x:c r="F87" s="32" t="n">
        <x:v>84</x:v>
      </x:c>
      <x:c r="G87" s="32" t="n">
        <x:v>0</x:v>
      </x:c>
      <x:c r="H87" s="23" t="n">
        <x:f>IF(COUNTA(A87:G87)=0,"",IF(AND(ISNUMBER(A87),A87&gt;0,B87&lt;&gt;"",C87&lt;&gt;"",COUNTIF(Dashboard!$I$29:$I$33,C87)=1,COUNT(E87:G87)=3,E87&gt;0,F87&gt;=0,G87&gt;=0,G87&lt;=E87*F87),E87*F87-G87,"Check input"))</x:f>
        <x:v>168</x:v>
      </x:c>
      <x:c r="I87" s="2"/>
      <x:c r="J87" s="2"/>
      <x:c r="K87" s="2"/>
      <x:c r="L87" s="2"/>
    </x:row>
    <x:row r="88" ht="23" customHeight="1">
      <x:c r="A88" s="29" t="d">
        <x:v>2026-11-08T00:00:00.000Z</x:v>
      </x:c>
      <x:c r="B88" s="30" t="str">
        <x:v>S-083</x:v>
      </x:c>
      <x:c r="C88" s="30" t="str">
        <x:v>Services</x:v>
      </x:c>
      <x:c r="D88" s="30" t="str">
        <x:v>Direct</x:v>
      </x:c>
      <x:c r="E88" s="31" t="n">
        <x:v>3</x:v>
      </x:c>
      <x:c r="F88" s="32" t="n">
        <x:v>93</x:v>
      </x:c>
      <x:c r="G88" s="32" t="n">
        <x:v>0</x:v>
      </x:c>
      <x:c r="H88" s="23" t="n">
        <x:f>IF(COUNTA(A88:G88)=0,"",IF(AND(ISNUMBER(A88),A88&gt;0,B88&lt;&gt;"",C88&lt;&gt;"",COUNTIF(Dashboard!$I$29:$I$33,C88)=1,COUNT(E88:G88)=3,E88&gt;0,F88&gt;=0,G88&gt;=0,G88&lt;=E88*F88),E88*F88-G88,"Check input"))</x:f>
        <x:v>279</x:v>
      </x:c>
      <x:c r="I88" s="2"/>
      <x:c r="J88" s="2"/>
      <x:c r="K88" s="2"/>
      <x:c r="L88" s="2"/>
    </x:row>
    <x:row r="89" ht="23" customHeight="1">
      <x:c r="A89" s="29" t="d">
        <x:v>2026-11-11T00:00:00.000Z</x:v>
      </x:c>
      <x:c r="B89" s="30" t="str">
        <x:v>S-084</x:v>
      </x:c>
      <x:c r="C89" s="30" t="str">
        <x:v>Subscriptions</x:v>
      </x:c>
      <x:c r="D89" s="30" t="str">
        <x:v>Online</x:v>
      </x:c>
      <x:c r="E89" s="31" t="n">
        <x:v>4</x:v>
      </x:c>
      <x:c r="F89" s="32" t="n">
        <x:v>102</x:v>
      </x:c>
      <x:c r="G89" s="32" t="n">
        <x:v>5</x:v>
      </x:c>
      <x:c r="H89" s="23" t="n">
        <x:f>IF(COUNTA(A89:G89)=0,"",IF(AND(ISNUMBER(A89),A89&gt;0,B89&lt;&gt;"",C89&lt;&gt;"",COUNTIF(Dashboard!$I$29:$I$33,C89)=1,COUNT(E89:G89)=3,E89&gt;0,F89&gt;=0,G89&gt;=0,G89&lt;=E89*F89),E89*F89-G89,"Check input"))</x:f>
        <x:v>403</x:v>
      </x:c>
      <x:c r="I89" s="2"/>
      <x:c r="J89" s="2"/>
      <x:c r="K89" s="2"/>
      <x:c r="L89" s="2"/>
    </x:row>
    <x:row r="90" ht="23" customHeight="1">
      <x:c r="A90" s="29" t="d">
        <x:v>2026-11-14T00:00:00.000Z</x:v>
      </x:c>
      <x:c r="B90" s="30" t="str">
        <x:v>S-085</x:v>
      </x:c>
      <x:c r="C90" s="30" t="str">
        <x:v>Other</x:v>
      </x:c>
      <x:c r="D90" s="30" t="str">
        <x:v>In-store</x:v>
      </x:c>
      <x:c r="E90" s="31" t="n">
        <x:v>1</x:v>
      </x:c>
      <x:c r="F90" s="32" t="n">
        <x:v>111</x:v>
      </x:c>
      <x:c r="G90" s="32" t="n">
        <x:v>0</x:v>
      </x:c>
      <x:c r="H90" s="23" t="n">
        <x:f>IF(COUNTA(A90:G90)=0,"",IF(AND(ISNUMBER(A90),A90&gt;0,B90&lt;&gt;"",C90&lt;&gt;"",COUNTIF(Dashboard!$I$29:$I$33,C90)=1,COUNT(E90:G90)=3,E90&gt;0,F90&gt;=0,G90&gt;=0,G90&lt;=E90*F90),E90*F90-G90,"Check input"))</x:f>
        <x:v>111</x:v>
      </x:c>
      <x:c r="I90" s="2"/>
      <x:c r="J90" s="2"/>
      <x:c r="K90" s="2"/>
      <x:c r="L90" s="2"/>
    </x:row>
    <x:row r="91" ht="23" customHeight="1">
      <x:c r="A91" s="29" t="d">
        <x:v>2026-11-17T00:00:00.000Z</x:v>
      </x:c>
      <x:c r="B91" s="30" t="str">
        <x:v>S-086</x:v>
      </x:c>
      <x:c r="C91" s="30" t="str">
        <x:v>Products</x:v>
      </x:c>
      <x:c r="D91" s="30" t="str">
        <x:v>Direct</x:v>
      </x:c>
      <x:c r="E91" s="31" t="n">
        <x:v>2</x:v>
      </x:c>
      <x:c r="F91" s="32" t="n">
        <x:v>120</x:v>
      </x:c>
      <x:c r="G91" s="32" t="n">
        <x:v>0</x:v>
      </x:c>
      <x:c r="H91" s="23" t="n">
        <x:f>IF(COUNTA(A91:G91)=0,"",IF(AND(ISNUMBER(A91),A91&gt;0,B91&lt;&gt;"",C91&lt;&gt;"",COUNTIF(Dashboard!$I$29:$I$33,C91)=1,COUNT(E91:G91)=3,E91&gt;0,F91&gt;=0,G91&gt;=0,G91&lt;=E91*F91),E91*F91-G91,"Check input"))</x:f>
        <x:v>240</x:v>
      </x:c>
      <x:c r="I91" s="2"/>
      <x:c r="J91" s="2"/>
      <x:c r="K91" s="2"/>
      <x:c r="L91" s="2"/>
    </x:row>
    <x:row r="92" ht="23" customHeight="1">
      <x:c r="A92" s="29" t="d">
        <x:v>2026-11-20T00:00:00.000Z</x:v>
      </x:c>
      <x:c r="B92" s="30" t="str">
        <x:v>S-087</x:v>
      </x:c>
      <x:c r="C92" s="30" t="str">
        <x:v>Digital goods</x:v>
      </x:c>
      <x:c r="D92" s="30" t="str">
        <x:v>Online</x:v>
      </x:c>
      <x:c r="E92" s="31" t="n">
        <x:v>3</x:v>
      </x:c>
      <x:c r="F92" s="32" t="n">
        <x:v>129</x:v>
      </x:c>
      <x:c r="G92" s="32" t="n">
        <x:v>5</x:v>
      </x:c>
      <x:c r="H92" s="23" t="n">
        <x:f>IF(COUNTA(A92:G92)=0,"",IF(AND(ISNUMBER(A92),A92&gt;0,B92&lt;&gt;"",C92&lt;&gt;"",COUNTIF(Dashboard!$I$29:$I$33,C92)=1,COUNT(E92:G92)=3,E92&gt;0,F92&gt;=0,G92&gt;=0,G92&lt;=E92*F92),E92*F92-G92,"Check input"))</x:f>
        <x:v>382</x:v>
      </x:c>
      <x:c r="I92" s="2"/>
      <x:c r="J92" s="2"/>
      <x:c r="K92" s="2"/>
      <x:c r="L92" s="2"/>
    </x:row>
    <x:row r="93" ht="23" customHeight="1">
      <x:c r="A93" s="29" t="d">
        <x:v>2026-11-23T00:00:00.000Z</x:v>
      </x:c>
      <x:c r="B93" s="30" t="str">
        <x:v>S-088</x:v>
      </x:c>
      <x:c r="C93" s="30" t="str">
        <x:v>Services</x:v>
      </x:c>
      <x:c r="D93" s="30" t="str">
        <x:v>In-store</x:v>
      </x:c>
      <x:c r="E93" s="31" t="n">
        <x:v>4</x:v>
      </x:c>
      <x:c r="F93" s="32" t="n">
        <x:v>138</x:v>
      </x:c>
      <x:c r="G93" s="32" t="n">
        <x:v>0</x:v>
      </x:c>
      <x:c r="H93" s="23" t="n">
        <x:f>IF(COUNTA(A93:G93)=0,"",IF(AND(ISNUMBER(A93),A93&gt;0,B93&lt;&gt;"",C93&lt;&gt;"",COUNTIF(Dashboard!$I$29:$I$33,C93)=1,COUNT(E93:G93)=3,E93&gt;0,F93&gt;=0,G93&gt;=0,G93&lt;=E93*F93),E93*F93-G93,"Check input"))</x:f>
        <x:v>552</x:v>
      </x:c>
      <x:c r="I93" s="2"/>
      <x:c r="J93" s="2"/>
      <x:c r="K93" s="2"/>
      <x:c r="L93" s="2"/>
    </x:row>
    <x:row r="94" ht="23" customHeight="1">
      <x:c r="A94" s="29" t="d">
        <x:v>2026-12-02T00:00:00.000Z</x:v>
      </x:c>
      <x:c r="B94" s="30" t="str">
        <x:v>S-089</x:v>
      </x:c>
      <x:c r="C94" s="30" t="str">
        <x:v>Products</x:v>
      </x:c>
      <x:c r="D94" s="30" t="str">
        <x:v>Online</x:v>
      </x:c>
      <x:c r="E94" s="31" t="n">
        <x:v>1</x:v>
      </x:c>
      <x:c r="F94" s="32" t="n">
        <x:v>79</x:v>
      </x:c>
      <x:c r="G94" s="32" t="n">
        <x:v>5</x:v>
      </x:c>
      <x:c r="H94" s="23" t="n">
        <x:f>IF(COUNTA(A94:G94)=0,"",IF(AND(ISNUMBER(A94),A94&gt;0,B94&lt;&gt;"",C94&lt;&gt;"",COUNTIF(Dashboard!$I$29:$I$33,C94)=1,COUNT(E94:G94)=3,E94&gt;0,F94&gt;=0,G94&gt;=0,G94&lt;=E94*F94),E94*F94-G94,"Check input"))</x:f>
        <x:v>74</x:v>
      </x:c>
      <x:c r="I94" s="2"/>
      <x:c r="J94" s="2"/>
      <x:c r="K94" s="2"/>
      <x:c r="L94" s="2"/>
    </x:row>
    <x:row r="95" ht="23" customHeight="1">
      <x:c r="A95" s="29" t="d">
        <x:v>2026-12-05T00:00:00.000Z</x:v>
      </x:c>
      <x:c r="B95" s="30" t="str">
        <x:v>S-090</x:v>
      </x:c>
      <x:c r="C95" s="30" t="str">
        <x:v>Digital goods</x:v>
      </x:c>
      <x:c r="D95" s="30" t="str">
        <x:v>In-store</x:v>
      </x:c>
      <x:c r="E95" s="31" t="n">
        <x:v>2</x:v>
      </x:c>
      <x:c r="F95" s="32" t="n">
        <x:v>88</x:v>
      </x:c>
      <x:c r="G95" s="32" t="n">
        <x:v>0</x:v>
      </x:c>
      <x:c r="H95" s="23" t="n">
        <x:f>IF(COUNTA(A95:G95)=0,"",IF(AND(ISNUMBER(A95),A95&gt;0,B95&lt;&gt;"",C95&lt;&gt;"",COUNTIF(Dashboard!$I$29:$I$33,C95)=1,COUNT(E95:G95)=3,E95&gt;0,F95&gt;=0,G95&gt;=0,G95&lt;=E95*F95),E95*F95-G95,"Check input"))</x:f>
        <x:v>176</x:v>
      </x:c>
      <x:c r="I95" s="2"/>
      <x:c r="J95" s="2"/>
      <x:c r="K95" s="2"/>
      <x:c r="L95" s="2"/>
    </x:row>
    <x:row r="96" ht="23" customHeight="1">
      <x:c r="A96" s="29" t="d">
        <x:v>2026-12-08T00:00:00.000Z</x:v>
      </x:c>
      <x:c r="B96" s="30" t="str">
        <x:v>S-091</x:v>
      </x:c>
      <x:c r="C96" s="30" t="str">
        <x:v>Services</x:v>
      </x:c>
      <x:c r="D96" s="30" t="str">
        <x:v>Direct</x:v>
      </x:c>
      <x:c r="E96" s="31" t="n">
        <x:v>3</x:v>
      </x:c>
      <x:c r="F96" s="32" t="n">
        <x:v>97</x:v>
      </x:c>
      <x:c r="G96" s="32" t="n">
        <x:v>0</x:v>
      </x:c>
      <x:c r="H96" s="23" t="n">
        <x:f>IF(COUNTA(A96:G96)=0,"",IF(AND(ISNUMBER(A96),A96&gt;0,B96&lt;&gt;"",C96&lt;&gt;"",COUNTIF(Dashboard!$I$29:$I$33,C96)=1,COUNT(E96:G96)=3,E96&gt;0,F96&gt;=0,G96&gt;=0,G96&lt;=E96*F96),E96*F96-G96,"Check input"))</x:f>
        <x:v>291</x:v>
      </x:c>
      <x:c r="I96" s="2"/>
      <x:c r="J96" s="2"/>
      <x:c r="K96" s="2"/>
      <x:c r="L96" s="2"/>
    </x:row>
    <x:row r="97" ht="23" customHeight="1">
      <x:c r="A97" s="29" t="d">
        <x:v>2026-12-11T00:00:00.000Z</x:v>
      </x:c>
      <x:c r="B97" s="30" t="str">
        <x:v>S-092</x:v>
      </x:c>
      <x:c r="C97" s="30" t="str">
        <x:v>Subscriptions</x:v>
      </x:c>
      <x:c r="D97" s="30" t="str">
        <x:v>Online</x:v>
      </x:c>
      <x:c r="E97" s="31" t="n">
        <x:v>4</x:v>
      </x:c>
      <x:c r="F97" s="32" t="n">
        <x:v>106</x:v>
      </x:c>
      <x:c r="G97" s="32" t="n">
        <x:v>5</x:v>
      </x:c>
      <x:c r="H97" s="23" t="n">
        <x:f>IF(COUNTA(A97:G97)=0,"",IF(AND(ISNUMBER(A97),A97&gt;0,B97&lt;&gt;"",C97&lt;&gt;"",COUNTIF(Dashboard!$I$29:$I$33,C97)=1,COUNT(E97:G97)=3,E97&gt;0,F97&gt;=0,G97&gt;=0,G97&lt;=E97*F97),E97*F97-G97,"Check input"))</x:f>
        <x:v>419</x:v>
      </x:c>
      <x:c r="I97" s="2"/>
      <x:c r="J97" s="2"/>
      <x:c r="K97" s="2"/>
      <x:c r="L97" s="2"/>
    </x:row>
    <x:row r="98" ht="23" customHeight="1">
      <x:c r="A98" s="29" t="d">
        <x:v>2026-12-14T00:00:00.000Z</x:v>
      </x:c>
      <x:c r="B98" s="30" t="str">
        <x:v>S-093</x:v>
      </x:c>
      <x:c r="C98" s="30" t="str">
        <x:v>Other</x:v>
      </x:c>
      <x:c r="D98" s="30" t="str">
        <x:v>In-store</x:v>
      </x:c>
      <x:c r="E98" s="31" t="n">
        <x:v>1</x:v>
      </x:c>
      <x:c r="F98" s="32" t="n">
        <x:v>115</x:v>
      </x:c>
      <x:c r="G98" s="32" t="n">
        <x:v>0</x:v>
      </x:c>
      <x:c r="H98" s="23" t="n">
        <x:f>IF(COUNTA(A98:G98)=0,"",IF(AND(ISNUMBER(A98),A98&gt;0,B98&lt;&gt;"",C98&lt;&gt;"",COUNTIF(Dashboard!$I$29:$I$33,C98)=1,COUNT(E98:G98)=3,E98&gt;0,F98&gt;=0,G98&gt;=0,G98&lt;=E98*F98),E98*F98-G98,"Check input"))</x:f>
        <x:v>115</x:v>
      </x:c>
      <x:c r="I98" s="2"/>
      <x:c r="J98" s="2"/>
      <x:c r="K98" s="2"/>
      <x:c r="L98" s="2"/>
    </x:row>
    <x:row r="99" ht="23" customHeight="1">
      <x:c r="A99" s="29" t="d">
        <x:v>2026-12-17T00:00:00.000Z</x:v>
      </x:c>
      <x:c r="B99" s="30" t="str">
        <x:v>S-094</x:v>
      </x:c>
      <x:c r="C99" s="30" t="str">
        <x:v>Products</x:v>
      </x:c>
      <x:c r="D99" s="30" t="str">
        <x:v>Direct</x:v>
      </x:c>
      <x:c r="E99" s="31" t="n">
        <x:v>2</x:v>
      </x:c>
      <x:c r="F99" s="32" t="n">
        <x:v>124</x:v>
      </x:c>
      <x:c r="G99" s="32" t="n">
        <x:v>0</x:v>
      </x:c>
      <x:c r="H99" s="23" t="n">
        <x:f>IF(COUNTA(A99:G99)=0,"",IF(AND(ISNUMBER(A99),A99&gt;0,B99&lt;&gt;"",C99&lt;&gt;"",COUNTIF(Dashboard!$I$29:$I$33,C99)=1,COUNT(E99:G99)=3,E99&gt;0,F99&gt;=0,G99&gt;=0,G99&lt;=E99*F99),E99*F99-G99,"Check input"))</x:f>
        <x:v>248</x:v>
      </x:c>
      <x:c r="I99" s="2"/>
      <x:c r="J99" s="2"/>
      <x:c r="K99" s="2"/>
      <x:c r="L99" s="2"/>
    </x:row>
    <x:row r="100" ht="23" customHeight="1">
      <x:c r="A100" s="29" t="d">
        <x:v>2026-12-20T00:00:00.000Z</x:v>
      </x:c>
      <x:c r="B100" s="30" t="str">
        <x:v>S-095</x:v>
      </x:c>
      <x:c r="C100" s="30" t="str">
        <x:v>Digital goods</x:v>
      </x:c>
      <x:c r="D100" s="30" t="str">
        <x:v>Online</x:v>
      </x:c>
      <x:c r="E100" s="31" t="n">
        <x:v>3</x:v>
      </x:c>
      <x:c r="F100" s="32" t="n">
        <x:v>133</x:v>
      </x:c>
      <x:c r="G100" s="32" t="n">
        <x:v>5</x:v>
      </x:c>
      <x:c r="H100" s="23" t="n">
        <x:f>IF(COUNTA(A100:G100)=0,"",IF(AND(ISNUMBER(A100),A100&gt;0,B100&lt;&gt;"",C100&lt;&gt;"",COUNTIF(Dashboard!$I$29:$I$33,C100)=1,COUNT(E100:G100)=3,E100&gt;0,F100&gt;=0,G100&gt;=0,G100&lt;=E100*F100),E100*F100-G100,"Check input"))</x:f>
        <x:v>394</x:v>
      </x:c>
      <x:c r="I100" s="2"/>
      <x:c r="J100" s="2"/>
      <x:c r="K100" s="2"/>
      <x:c r="L100" s="2"/>
    </x:row>
    <x:row r="101" ht="23" customHeight="1">
      <x:c r="A101" s="29" t="d">
        <x:v>2026-12-23T00:00:00.000Z</x:v>
      </x:c>
      <x:c r="B101" s="30" t="str">
        <x:v>S-096</x:v>
      </x:c>
      <x:c r="C101" s="30" t="str">
        <x:v>Services</x:v>
      </x:c>
      <x:c r="D101" s="30" t="str">
        <x:v>In-store</x:v>
      </x:c>
      <x:c r="E101" s="31" t="n">
        <x:v>4</x:v>
      </x:c>
      <x:c r="F101" s="32" t="n">
        <x:v>142</x:v>
      </x:c>
      <x:c r="G101" s="32" t="n">
        <x:v>0</x:v>
      </x:c>
      <x:c r="H101" s="23" t="n">
        <x:f>IF(COUNTA(A101:G101)=0,"",IF(AND(ISNUMBER(A101),A101&gt;0,B101&lt;&gt;"",C101&lt;&gt;"",COUNTIF(Dashboard!$I$29:$I$33,C101)=1,COUNT(E101:G101)=3,E101&gt;0,F101&gt;=0,G101&gt;=0,G101&lt;=E101*F101),E101*F101-G101,"Check input"))</x:f>
        <x:v>568</x:v>
      </x:c>
      <x:c r="I101" s="2"/>
      <x:c r="J101" s="2"/>
      <x:c r="K101" s="2"/>
      <x:c r="L101" s="2"/>
    </x:row>
    <x:row r="102" ht="23" customHeight="1">
      <x:c r="A102" s="29"/>
      <x:c r="B102" s="30"/>
      <x:c r="C102" s="30"/>
      <x:c r="D102" s="30"/>
      <x:c r="E102" s="31"/>
      <x:c r="F102" s="32"/>
      <x:c r="G102" s="32"/>
      <x:c r="H102" s="23" t="str">
        <x:f>IF(COUNTA(A102:G102)=0,"",IF(AND(ISNUMBER(A102),A102&gt;0,B102&lt;&gt;"",C102&lt;&gt;"",COUNTIF(Dashboard!$I$29:$I$33,C102)=1,COUNT(E102:G102)=3,E102&gt;0,F102&gt;=0,G102&gt;=0,G102&lt;=E102*F102),E102*F102-G102,"Check input"))</x:f>
      </x:c>
      <x:c r="I102" s="2"/>
      <x:c r="J102" s="2"/>
      <x:c r="K102" s="2"/>
      <x:c r="L102" s="2"/>
    </x:row>
    <x:row r="103" ht="23" customHeight="1">
      <x:c r="A103" s="29"/>
      <x:c r="B103" s="30"/>
      <x:c r="C103" s="30"/>
      <x:c r="D103" s="30"/>
      <x:c r="E103" s="31"/>
      <x:c r="F103" s="32"/>
      <x:c r="G103" s="32"/>
      <x:c r="H103" s="23" t="str">
        <x:f>IF(COUNTA(A103:G103)=0,"",IF(AND(ISNUMBER(A103),A103&gt;0,B103&lt;&gt;"",C103&lt;&gt;"",COUNTIF(Dashboard!$I$29:$I$33,C103)=1,COUNT(E103:G103)=3,E103&gt;0,F103&gt;=0,G103&gt;=0,G103&lt;=E103*F103),E103*F103-G103,"Check input"))</x:f>
      </x:c>
      <x:c r="I103" s="2"/>
      <x:c r="J103" s="2"/>
      <x:c r="K103" s="2"/>
      <x:c r="L103" s="2"/>
    </x:row>
    <x:row r="104" ht="23" customHeight="1">
      <x:c r="A104" s="29"/>
      <x:c r="B104" s="30"/>
      <x:c r="C104" s="30"/>
      <x:c r="D104" s="30"/>
      <x:c r="E104" s="31"/>
      <x:c r="F104" s="32"/>
      <x:c r="G104" s="32"/>
      <x:c r="H104" s="23" t="str">
        <x:f>IF(COUNTA(A104:G104)=0,"",IF(AND(ISNUMBER(A104),A104&gt;0,B104&lt;&gt;"",C104&lt;&gt;"",COUNTIF(Dashboard!$I$29:$I$33,C104)=1,COUNT(E104:G104)=3,E104&gt;0,F104&gt;=0,G104&gt;=0,G104&lt;=E104*F104),E104*F104-G104,"Check input"))</x:f>
      </x:c>
      <x:c r="I104" s="2"/>
      <x:c r="J104" s="2"/>
      <x:c r="K104" s="2"/>
      <x:c r="L104" s="2"/>
    </x:row>
    <x:row r="105" ht="23" customHeight="1">
      <x:c r="A105" s="29"/>
      <x:c r="B105" s="30"/>
      <x:c r="C105" s="30"/>
      <x:c r="D105" s="30"/>
      <x:c r="E105" s="31"/>
      <x:c r="F105" s="32"/>
      <x:c r="G105" s="32"/>
      <x:c r="H105" s="23" t="str">
        <x:f>IF(COUNTA(A105:G105)=0,"",IF(AND(ISNUMBER(A105),A105&gt;0,B105&lt;&gt;"",C105&lt;&gt;"",COUNTIF(Dashboard!$I$29:$I$33,C105)=1,COUNT(E105:G105)=3,E105&gt;0,F105&gt;=0,G105&gt;=0,G105&lt;=E105*F105),E105*F105-G105,"Check input"))</x:f>
      </x:c>
      <x:c r="I105" s="2"/>
      <x:c r="J105" s="2"/>
      <x:c r="K105" s="2"/>
      <x:c r="L105" s="2"/>
    </x:row>
    <x:row r="106" ht="23" customHeight="1">
      <x:c r="A106" s="29"/>
      <x:c r="B106" s="30"/>
      <x:c r="C106" s="30"/>
      <x:c r="D106" s="30"/>
      <x:c r="E106" s="31"/>
      <x:c r="F106" s="32"/>
      <x:c r="G106" s="32"/>
      <x:c r="H106" s="23" t="str">
        <x:f>IF(COUNTA(A106:G106)=0,"",IF(AND(ISNUMBER(A106),A106&gt;0,B106&lt;&gt;"",C106&lt;&gt;"",COUNTIF(Dashboard!$I$29:$I$33,C106)=1,COUNT(E106:G106)=3,E106&gt;0,F106&gt;=0,G106&gt;=0,G106&lt;=E106*F106),E106*F106-G106,"Check input"))</x:f>
      </x:c>
      <x:c r="I106" s="2"/>
      <x:c r="J106" s="2"/>
      <x:c r="K106" s="2"/>
      <x:c r="L106" s="2"/>
    </x:row>
    <x:row r="107" ht="23" customHeight="1">
      <x:c r="A107" s="29"/>
      <x:c r="B107" s="30"/>
      <x:c r="C107" s="30"/>
      <x:c r="D107" s="30"/>
      <x:c r="E107" s="31"/>
      <x:c r="F107" s="32"/>
      <x:c r="G107" s="32"/>
      <x:c r="H107" s="23" t="str">
        <x:f>IF(COUNTA(A107:G107)=0,"",IF(AND(ISNUMBER(A107),A107&gt;0,B107&lt;&gt;"",C107&lt;&gt;"",COUNTIF(Dashboard!$I$29:$I$33,C107)=1,COUNT(E107:G107)=3,E107&gt;0,F107&gt;=0,G107&gt;=0,G107&lt;=E107*F107),E107*F107-G107,"Check input"))</x:f>
      </x:c>
      <x:c r="I107" s="2"/>
      <x:c r="J107" s="2"/>
      <x:c r="K107" s="2"/>
      <x:c r="L107" s="2"/>
    </x:row>
    <x:row r="108" ht="23" customHeight="1">
      <x:c r="A108" s="29"/>
      <x:c r="B108" s="30"/>
      <x:c r="C108" s="30"/>
      <x:c r="D108" s="30"/>
      <x:c r="E108" s="31"/>
      <x:c r="F108" s="32"/>
      <x:c r="G108" s="32"/>
      <x:c r="H108" s="23" t="str">
        <x:f>IF(COUNTA(A108:G108)=0,"",IF(AND(ISNUMBER(A108),A108&gt;0,B108&lt;&gt;"",C108&lt;&gt;"",COUNTIF(Dashboard!$I$29:$I$33,C108)=1,COUNT(E108:G108)=3,E108&gt;0,F108&gt;=0,G108&gt;=0,G108&lt;=E108*F108),E108*F108-G108,"Check input"))</x:f>
      </x:c>
      <x:c r="I108" s="2"/>
      <x:c r="J108" s="2"/>
      <x:c r="K108" s="2"/>
      <x:c r="L108" s="2"/>
    </x:row>
    <x:row r="109" ht="23" customHeight="1">
      <x:c r="A109" s="29"/>
      <x:c r="B109" s="30"/>
      <x:c r="C109" s="30"/>
      <x:c r="D109" s="30"/>
      <x:c r="E109" s="31"/>
      <x:c r="F109" s="32"/>
      <x:c r="G109" s="32"/>
      <x:c r="H109" s="23" t="str">
        <x:f>IF(COUNTA(A109:G109)=0,"",IF(AND(ISNUMBER(A109),A109&gt;0,B109&lt;&gt;"",C109&lt;&gt;"",COUNTIF(Dashboard!$I$29:$I$33,C109)=1,COUNT(E109:G109)=3,E109&gt;0,F109&gt;=0,G109&gt;=0,G109&lt;=E109*F109),E109*F109-G109,"Check input"))</x:f>
      </x:c>
      <x:c r="I109" s="2"/>
      <x:c r="J109" s="2"/>
      <x:c r="K109" s="2"/>
      <x:c r="L109" s="2"/>
    </x:row>
    <x:row r="110" ht="23" customHeight="1">
      <x:c r="A110" s="29"/>
      <x:c r="B110" s="30"/>
      <x:c r="C110" s="30"/>
      <x:c r="D110" s="30"/>
      <x:c r="E110" s="31"/>
      <x:c r="F110" s="32"/>
      <x:c r="G110" s="32"/>
      <x:c r="H110" s="23" t="str">
        <x:f>IF(COUNTA(A110:G110)=0,"",IF(AND(ISNUMBER(A110),A110&gt;0,B110&lt;&gt;"",C110&lt;&gt;"",COUNTIF(Dashboard!$I$29:$I$33,C110)=1,COUNT(E110:G110)=3,E110&gt;0,F110&gt;=0,G110&gt;=0,G110&lt;=E110*F110),E110*F110-G110,"Check input"))</x:f>
      </x:c>
      <x:c r="I110" s="2"/>
      <x:c r="J110" s="2"/>
      <x:c r="K110" s="2"/>
      <x:c r="L110" s="2"/>
    </x:row>
    <x:row r="111" ht="23" customHeight="1">
      <x:c r="A111" s="29"/>
      <x:c r="B111" s="30"/>
      <x:c r="C111" s="30"/>
      <x:c r="D111" s="30"/>
      <x:c r="E111" s="31"/>
      <x:c r="F111" s="32"/>
      <x:c r="G111" s="32"/>
      <x:c r="H111" s="23" t="str">
        <x:f>IF(COUNTA(A111:G111)=0,"",IF(AND(ISNUMBER(A111),A111&gt;0,B111&lt;&gt;"",C111&lt;&gt;"",COUNTIF(Dashboard!$I$29:$I$33,C111)=1,COUNT(E111:G111)=3,E111&gt;0,F111&gt;=0,G111&gt;=0,G111&lt;=E111*F111),E111*F111-G111,"Check input"))</x:f>
      </x:c>
      <x:c r="I111" s="2"/>
      <x:c r="J111" s="2"/>
      <x:c r="K111" s="2"/>
      <x:c r="L111" s="2"/>
    </x:row>
    <x:row r="112" ht="23" customHeight="1">
      <x:c r="A112" s="29"/>
      <x:c r="B112" s="30"/>
      <x:c r="C112" s="30"/>
      <x:c r="D112" s="30"/>
      <x:c r="E112" s="31"/>
      <x:c r="F112" s="32"/>
      <x:c r="G112" s="32"/>
      <x:c r="H112" s="23" t="str">
        <x:f>IF(COUNTA(A112:G112)=0,"",IF(AND(ISNUMBER(A112),A112&gt;0,B112&lt;&gt;"",C112&lt;&gt;"",COUNTIF(Dashboard!$I$29:$I$33,C112)=1,COUNT(E112:G112)=3,E112&gt;0,F112&gt;=0,G112&gt;=0,G112&lt;=E112*F112),E112*F112-G112,"Check input"))</x:f>
      </x:c>
      <x:c r="I112" s="2"/>
      <x:c r="J112" s="2"/>
      <x:c r="K112" s="2"/>
      <x:c r="L112" s="2"/>
    </x:row>
    <x:row r="113" ht="23" customHeight="1">
      <x:c r="A113" s="29"/>
      <x:c r="B113" s="30"/>
      <x:c r="C113" s="30"/>
      <x:c r="D113" s="30"/>
      <x:c r="E113" s="31"/>
      <x:c r="F113" s="32"/>
      <x:c r="G113" s="32"/>
      <x:c r="H113" s="23" t="str">
        <x:f>IF(COUNTA(A113:G113)=0,"",IF(AND(ISNUMBER(A113),A113&gt;0,B113&lt;&gt;"",C113&lt;&gt;"",COUNTIF(Dashboard!$I$29:$I$33,C113)=1,COUNT(E113:G113)=3,E113&gt;0,F113&gt;=0,G113&gt;=0,G113&lt;=E113*F113),E113*F113-G113,"Check input"))</x:f>
      </x:c>
      <x:c r="I113" s="2"/>
      <x:c r="J113" s="2"/>
      <x:c r="K113" s="2"/>
      <x:c r="L113" s="2"/>
    </x:row>
    <x:row r="114" ht="23" customHeight="1">
      <x:c r="A114" s="29"/>
      <x:c r="B114" s="30"/>
      <x:c r="C114" s="30"/>
      <x:c r="D114" s="30"/>
      <x:c r="E114" s="31"/>
      <x:c r="F114" s="32"/>
      <x:c r="G114" s="32"/>
      <x:c r="H114" s="23" t="str">
        <x:f>IF(COUNTA(A114:G114)=0,"",IF(AND(ISNUMBER(A114),A114&gt;0,B114&lt;&gt;"",C114&lt;&gt;"",COUNTIF(Dashboard!$I$29:$I$33,C114)=1,COUNT(E114:G114)=3,E114&gt;0,F114&gt;=0,G114&gt;=0,G114&lt;=E114*F114),E114*F114-G114,"Check input"))</x:f>
      </x:c>
      <x:c r="I114" s="2"/>
      <x:c r="J114" s="2"/>
      <x:c r="K114" s="2"/>
      <x:c r="L114" s="2"/>
    </x:row>
    <x:row r="115" ht="23" customHeight="1">
      <x:c r="A115" s="29"/>
      <x:c r="B115" s="30"/>
      <x:c r="C115" s="30"/>
      <x:c r="D115" s="30"/>
      <x:c r="E115" s="31"/>
      <x:c r="F115" s="32"/>
      <x:c r="G115" s="32"/>
      <x:c r="H115" s="23" t="str">
        <x:f>IF(COUNTA(A115:G115)=0,"",IF(AND(ISNUMBER(A115),A115&gt;0,B115&lt;&gt;"",C115&lt;&gt;"",COUNTIF(Dashboard!$I$29:$I$33,C115)=1,COUNT(E115:G115)=3,E115&gt;0,F115&gt;=0,G115&gt;=0,G115&lt;=E115*F115),E115*F115-G115,"Check input"))</x:f>
      </x:c>
      <x:c r="I115" s="2"/>
      <x:c r="J115" s="2"/>
      <x:c r="K115" s="2"/>
      <x:c r="L115" s="2"/>
    </x:row>
    <x:row r="116" ht="23" customHeight="1">
      <x:c r="A116" s="29"/>
      <x:c r="B116" s="30"/>
      <x:c r="C116" s="30"/>
      <x:c r="D116" s="30"/>
      <x:c r="E116" s="31"/>
      <x:c r="F116" s="32"/>
      <x:c r="G116" s="32"/>
      <x:c r="H116" s="23" t="str">
        <x:f>IF(COUNTA(A116:G116)=0,"",IF(AND(ISNUMBER(A116),A116&gt;0,B116&lt;&gt;"",C116&lt;&gt;"",COUNTIF(Dashboard!$I$29:$I$33,C116)=1,COUNT(E116:G116)=3,E116&gt;0,F116&gt;=0,G116&gt;=0,G116&lt;=E116*F116),E116*F116-G116,"Check input"))</x:f>
      </x:c>
      <x:c r="I116" s="2"/>
      <x:c r="J116" s="2"/>
      <x:c r="K116" s="2"/>
      <x:c r="L116" s="2"/>
    </x:row>
    <x:row r="117" ht="23" customHeight="1">
      <x:c r="A117" s="29"/>
      <x:c r="B117" s="30"/>
      <x:c r="C117" s="30"/>
      <x:c r="D117" s="30"/>
      <x:c r="E117" s="31"/>
      <x:c r="F117" s="32"/>
      <x:c r="G117" s="32"/>
      <x:c r="H117" s="23" t="str">
        <x:f>IF(COUNTA(A117:G117)=0,"",IF(AND(ISNUMBER(A117),A117&gt;0,B117&lt;&gt;"",C117&lt;&gt;"",COUNTIF(Dashboard!$I$29:$I$33,C117)=1,COUNT(E117:G117)=3,E117&gt;0,F117&gt;=0,G117&gt;=0,G117&lt;=E117*F117),E117*F117-G117,"Check input"))</x:f>
      </x:c>
      <x:c r="I117" s="2"/>
      <x:c r="J117" s="2"/>
      <x:c r="K117" s="2"/>
      <x:c r="L117" s="2"/>
    </x:row>
    <x:row r="118" ht="23" customHeight="1">
      <x:c r="A118" s="29"/>
      <x:c r="B118" s="30"/>
      <x:c r="C118" s="30"/>
      <x:c r="D118" s="30"/>
      <x:c r="E118" s="31"/>
      <x:c r="F118" s="32"/>
      <x:c r="G118" s="32"/>
      <x:c r="H118" s="23" t="str">
        <x:f>IF(COUNTA(A118:G118)=0,"",IF(AND(ISNUMBER(A118),A118&gt;0,B118&lt;&gt;"",C118&lt;&gt;"",COUNTIF(Dashboard!$I$29:$I$33,C118)=1,COUNT(E118:G118)=3,E118&gt;0,F118&gt;=0,G118&gt;=0,G118&lt;=E118*F118),E118*F118-G118,"Check input"))</x:f>
      </x:c>
      <x:c r="I118" s="2"/>
      <x:c r="J118" s="2"/>
      <x:c r="K118" s="2"/>
      <x:c r="L118" s="2"/>
    </x:row>
    <x:row r="119" ht="23" customHeight="1">
      <x:c r="A119" s="29"/>
      <x:c r="B119" s="30"/>
      <x:c r="C119" s="30"/>
      <x:c r="D119" s="30"/>
      <x:c r="E119" s="31"/>
      <x:c r="F119" s="32"/>
      <x:c r="G119" s="32"/>
      <x:c r="H119" s="23" t="str">
        <x:f>IF(COUNTA(A119:G119)=0,"",IF(AND(ISNUMBER(A119),A119&gt;0,B119&lt;&gt;"",C119&lt;&gt;"",COUNTIF(Dashboard!$I$29:$I$33,C119)=1,COUNT(E119:G119)=3,E119&gt;0,F119&gt;=0,G119&gt;=0,G119&lt;=E119*F119),E119*F119-G119,"Check input"))</x:f>
      </x:c>
      <x:c r="I119" s="2"/>
      <x:c r="J119" s="2"/>
      <x:c r="K119" s="2"/>
      <x:c r="L119" s="2"/>
    </x:row>
    <x:row r="120" ht="23" customHeight="1">
      <x:c r="A120" s="29"/>
      <x:c r="B120" s="30"/>
      <x:c r="C120" s="30"/>
      <x:c r="D120" s="30"/>
      <x:c r="E120" s="31"/>
      <x:c r="F120" s="32"/>
      <x:c r="G120" s="32"/>
      <x:c r="H120" s="23" t="str">
        <x:f>IF(COUNTA(A120:G120)=0,"",IF(AND(ISNUMBER(A120),A120&gt;0,B120&lt;&gt;"",C120&lt;&gt;"",COUNTIF(Dashboard!$I$29:$I$33,C120)=1,COUNT(E120:G120)=3,E120&gt;0,F120&gt;=0,G120&gt;=0,G120&lt;=E120*F120),E120*F120-G120,"Check input"))</x:f>
      </x:c>
      <x:c r="I120" s="2"/>
      <x:c r="J120" s="2"/>
      <x:c r="K120" s="2"/>
      <x:c r="L120" s="2"/>
    </x:row>
    <x:row r="121" ht="23" customHeight="1">
      <x:c r="A121" s="29"/>
      <x:c r="B121" s="30"/>
      <x:c r="C121" s="30"/>
      <x:c r="D121" s="30"/>
      <x:c r="E121" s="31"/>
      <x:c r="F121" s="32"/>
      <x:c r="G121" s="32"/>
      <x:c r="H121" s="23" t="str">
        <x:f>IF(COUNTA(A121:G121)=0,"",IF(AND(ISNUMBER(A121),A121&gt;0,B121&lt;&gt;"",C121&lt;&gt;"",COUNTIF(Dashboard!$I$29:$I$33,C121)=1,COUNT(E121:G121)=3,E121&gt;0,F121&gt;=0,G121&gt;=0,G121&lt;=E121*F121),E121*F121-G121,"Check input"))</x:f>
      </x:c>
      <x:c r="I121" s="2"/>
      <x:c r="J121" s="2"/>
      <x:c r="K121" s="2"/>
      <x:c r="L121" s="2"/>
    </x:row>
    <x:row r="122" ht="23" customHeight="1">
      <x:c r="A122" s="29"/>
      <x:c r="B122" s="30"/>
      <x:c r="C122" s="30"/>
      <x:c r="D122" s="30"/>
      <x:c r="E122" s="31"/>
      <x:c r="F122" s="32"/>
      <x:c r="G122" s="32"/>
      <x:c r="H122" s="23" t="str">
        <x:f>IF(COUNTA(A122:G122)=0,"",IF(AND(ISNUMBER(A122),A122&gt;0,B122&lt;&gt;"",C122&lt;&gt;"",COUNTIF(Dashboard!$I$29:$I$33,C122)=1,COUNT(E122:G122)=3,E122&gt;0,F122&gt;=0,G122&gt;=0,G122&lt;=E122*F122),E122*F122-G122,"Check input"))</x:f>
      </x:c>
      <x:c r="I122" s="2"/>
      <x:c r="J122" s="2"/>
      <x:c r="K122" s="2"/>
      <x:c r="L122" s="2"/>
    </x:row>
    <x:row r="123" ht="23" customHeight="1">
      <x:c r="A123" s="29"/>
      <x:c r="B123" s="30"/>
      <x:c r="C123" s="30"/>
      <x:c r="D123" s="30"/>
      <x:c r="E123" s="31"/>
      <x:c r="F123" s="32"/>
      <x:c r="G123" s="32"/>
      <x:c r="H123" s="23" t="str">
        <x:f>IF(COUNTA(A123:G123)=0,"",IF(AND(ISNUMBER(A123),A123&gt;0,B123&lt;&gt;"",C123&lt;&gt;"",COUNTIF(Dashboard!$I$29:$I$33,C123)=1,COUNT(E123:G123)=3,E123&gt;0,F123&gt;=0,G123&gt;=0,G123&lt;=E123*F123),E123*F123-G123,"Check input"))</x:f>
      </x:c>
      <x:c r="I123" s="2"/>
      <x:c r="J123" s="2"/>
      <x:c r="K123" s="2"/>
      <x:c r="L123" s="2"/>
    </x:row>
    <x:row r="124" ht="23" customHeight="1">
      <x:c r="A124" s="29"/>
      <x:c r="B124" s="30"/>
      <x:c r="C124" s="30"/>
      <x:c r="D124" s="30"/>
      <x:c r="E124" s="31"/>
      <x:c r="F124" s="32"/>
      <x:c r="G124" s="32"/>
      <x:c r="H124" s="23" t="str">
        <x:f>IF(COUNTA(A124:G124)=0,"",IF(AND(ISNUMBER(A124),A124&gt;0,B124&lt;&gt;"",C124&lt;&gt;"",COUNTIF(Dashboard!$I$29:$I$33,C124)=1,COUNT(E124:G124)=3,E124&gt;0,F124&gt;=0,G124&gt;=0,G124&lt;=E124*F124),E124*F124-G124,"Check input"))</x:f>
      </x:c>
      <x:c r="I124" s="2"/>
      <x:c r="J124" s="2"/>
      <x:c r="K124" s="2"/>
      <x:c r="L124" s="2"/>
    </x:row>
    <x:row r="125" ht="23" customHeight="1">
      <x:c r="A125" s="29"/>
      <x:c r="B125" s="30"/>
      <x:c r="C125" s="30"/>
      <x:c r="D125" s="30"/>
      <x:c r="E125" s="31"/>
      <x:c r="F125" s="32"/>
      <x:c r="G125" s="32"/>
      <x:c r="H125" s="23" t="str">
        <x:f>IF(COUNTA(A125:G125)=0,"",IF(AND(ISNUMBER(A125),A125&gt;0,B125&lt;&gt;"",C125&lt;&gt;"",COUNTIF(Dashboard!$I$29:$I$33,C125)=1,COUNT(E125:G125)=3,E125&gt;0,F125&gt;=0,G125&gt;=0,G125&lt;=E125*F125),E125*F125-G125,"Check input"))</x:f>
      </x:c>
      <x:c r="I125" s="2"/>
      <x:c r="J125" s="2"/>
      <x:c r="K125" s="2"/>
      <x:c r="L125" s="2"/>
    </x:row>
    <x:row r="126" ht="23" customHeight="1">
      <x:c r="A126" s="29"/>
      <x:c r="B126" s="30"/>
      <x:c r="C126" s="30"/>
      <x:c r="D126" s="30"/>
      <x:c r="E126" s="31"/>
      <x:c r="F126" s="32"/>
      <x:c r="G126" s="32"/>
      <x:c r="H126" s="23" t="str">
        <x:f>IF(COUNTA(A126:G126)=0,"",IF(AND(ISNUMBER(A126),A126&gt;0,B126&lt;&gt;"",C126&lt;&gt;"",COUNTIF(Dashboard!$I$29:$I$33,C126)=1,COUNT(E126:G126)=3,E126&gt;0,F126&gt;=0,G126&gt;=0,G126&lt;=E126*F126),E126*F126-G126,"Check input"))</x:f>
      </x:c>
      <x:c r="I126" s="2"/>
      <x:c r="J126" s="2"/>
      <x:c r="K126" s="2"/>
      <x:c r="L126" s="2"/>
    </x:row>
    <x:row r="127" ht="23" customHeight="1">
      <x:c r="A127" s="29"/>
      <x:c r="B127" s="30"/>
      <x:c r="C127" s="30"/>
      <x:c r="D127" s="30"/>
      <x:c r="E127" s="31"/>
      <x:c r="F127" s="32"/>
      <x:c r="G127" s="32"/>
      <x:c r="H127" s="23" t="str">
        <x:f>IF(COUNTA(A127:G127)=0,"",IF(AND(ISNUMBER(A127),A127&gt;0,B127&lt;&gt;"",C127&lt;&gt;"",COUNTIF(Dashboard!$I$29:$I$33,C127)=1,COUNT(E127:G127)=3,E127&gt;0,F127&gt;=0,G127&gt;=0,G127&lt;=E127*F127),E127*F127-G127,"Check input"))</x:f>
      </x:c>
      <x:c r="I127" s="2"/>
      <x:c r="J127" s="2"/>
      <x:c r="K127" s="2"/>
      <x:c r="L127" s="2"/>
    </x:row>
    <x:row r="128" ht="23" customHeight="1">
      <x:c r="A128" s="29"/>
      <x:c r="B128" s="30"/>
      <x:c r="C128" s="30"/>
      <x:c r="D128" s="30"/>
      <x:c r="E128" s="31"/>
      <x:c r="F128" s="32"/>
      <x:c r="G128" s="32"/>
      <x:c r="H128" s="23" t="str">
        <x:f>IF(COUNTA(A128:G128)=0,"",IF(AND(ISNUMBER(A128),A128&gt;0,B128&lt;&gt;"",C128&lt;&gt;"",COUNTIF(Dashboard!$I$29:$I$33,C128)=1,COUNT(E128:G128)=3,E128&gt;0,F128&gt;=0,G128&gt;=0,G128&lt;=E128*F128),E128*F128-G128,"Check input"))</x:f>
      </x:c>
      <x:c r="I128" s="2"/>
      <x:c r="J128" s="2"/>
      <x:c r="K128" s="2"/>
      <x:c r="L128" s="2"/>
    </x:row>
    <x:row r="129" ht="23" customHeight="1">
      <x:c r="A129" s="29"/>
      <x:c r="B129" s="30"/>
      <x:c r="C129" s="30"/>
      <x:c r="D129" s="30"/>
      <x:c r="E129" s="31"/>
      <x:c r="F129" s="32"/>
      <x:c r="G129" s="32"/>
      <x:c r="H129" s="23" t="str">
        <x:f>IF(COUNTA(A129:G129)=0,"",IF(AND(ISNUMBER(A129),A129&gt;0,B129&lt;&gt;"",C129&lt;&gt;"",COUNTIF(Dashboard!$I$29:$I$33,C129)=1,COUNT(E129:G129)=3,E129&gt;0,F129&gt;=0,G129&gt;=0,G129&lt;=E129*F129),E129*F129-G129,"Check input"))</x:f>
      </x:c>
      <x:c r="I129" s="2"/>
      <x:c r="J129" s="2"/>
      <x:c r="K129" s="2"/>
      <x:c r="L129" s="2"/>
    </x:row>
    <x:row r="130" ht="23" customHeight="1">
      <x:c r="A130" s="29"/>
      <x:c r="B130" s="30"/>
      <x:c r="C130" s="30"/>
      <x:c r="D130" s="30"/>
      <x:c r="E130" s="31"/>
      <x:c r="F130" s="32"/>
      <x:c r="G130" s="32"/>
      <x:c r="H130" s="23" t="str">
        <x:f>IF(COUNTA(A130:G130)=0,"",IF(AND(ISNUMBER(A130),A130&gt;0,B130&lt;&gt;"",C130&lt;&gt;"",COUNTIF(Dashboard!$I$29:$I$33,C130)=1,COUNT(E130:G130)=3,E130&gt;0,F130&gt;=0,G130&gt;=0,G130&lt;=E130*F130),E130*F130-G130,"Check input"))</x:f>
      </x:c>
      <x:c r="I130" s="2"/>
      <x:c r="J130" s="2"/>
      <x:c r="K130" s="2"/>
      <x:c r="L130" s="2"/>
    </x:row>
    <x:row r="131" ht="23" customHeight="1">
      <x:c r="A131" s="29"/>
      <x:c r="B131" s="30"/>
      <x:c r="C131" s="30"/>
      <x:c r="D131" s="30"/>
      <x:c r="E131" s="31"/>
      <x:c r="F131" s="32"/>
      <x:c r="G131" s="32"/>
      <x:c r="H131" s="23" t="str">
        <x:f>IF(COUNTA(A131:G131)=0,"",IF(AND(ISNUMBER(A131),A131&gt;0,B131&lt;&gt;"",C131&lt;&gt;"",COUNTIF(Dashboard!$I$29:$I$33,C131)=1,COUNT(E131:G131)=3,E131&gt;0,F131&gt;=0,G131&gt;=0,G131&lt;=E131*F131),E131*F131-G131,"Check input"))</x:f>
      </x:c>
      <x:c r="I131" s="2"/>
      <x:c r="J131" s="2"/>
      <x:c r="K131" s="2"/>
      <x:c r="L131" s="2"/>
    </x:row>
    <x:row r="132" ht="23" customHeight="1">
      <x:c r="A132" s="29"/>
      <x:c r="B132" s="30"/>
      <x:c r="C132" s="30"/>
      <x:c r="D132" s="30"/>
      <x:c r="E132" s="31"/>
      <x:c r="F132" s="32"/>
      <x:c r="G132" s="32"/>
      <x:c r="H132" s="23" t="str">
        <x:f>IF(COUNTA(A132:G132)=0,"",IF(AND(ISNUMBER(A132),A132&gt;0,B132&lt;&gt;"",C132&lt;&gt;"",COUNTIF(Dashboard!$I$29:$I$33,C132)=1,COUNT(E132:G132)=3,E132&gt;0,F132&gt;=0,G132&gt;=0,G132&lt;=E132*F132),E132*F132-G132,"Check input"))</x:f>
      </x:c>
      <x:c r="I132" s="2"/>
      <x:c r="J132" s="2"/>
      <x:c r="K132" s="2"/>
      <x:c r="L132" s="2"/>
    </x:row>
    <x:row r="133" ht="23" customHeight="1">
      <x:c r="A133" s="29"/>
      <x:c r="B133" s="30"/>
      <x:c r="C133" s="30"/>
      <x:c r="D133" s="30"/>
      <x:c r="E133" s="31"/>
      <x:c r="F133" s="32"/>
      <x:c r="G133" s="32"/>
      <x:c r="H133" s="23" t="str">
        <x:f>IF(COUNTA(A133:G133)=0,"",IF(AND(ISNUMBER(A133),A133&gt;0,B133&lt;&gt;"",C133&lt;&gt;"",COUNTIF(Dashboard!$I$29:$I$33,C133)=1,COUNT(E133:G133)=3,E133&gt;0,F133&gt;=0,G133&gt;=0,G133&lt;=E133*F133),E133*F133-G133,"Check input"))</x:f>
      </x:c>
      <x:c r="I133" s="2"/>
      <x:c r="J133" s="2"/>
      <x:c r="K133" s="2"/>
      <x:c r="L133" s="2"/>
    </x:row>
    <x:row r="134" ht="23" customHeight="1">
      <x:c r="A134" s="29"/>
      <x:c r="B134" s="30"/>
      <x:c r="C134" s="30"/>
      <x:c r="D134" s="30"/>
      <x:c r="E134" s="31"/>
      <x:c r="F134" s="32"/>
      <x:c r="G134" s="32"/>
      <x:c r="H134" s="23" t="str">
        <x:f>IF(COUNTA(A134:G134)=0,"",IF(AND(ISNUMBER(A134),A134&gt;0,B134&lt;&gt;"",C134&lt;&gt;"",COUNTIF(Dashboard!$I$29:$I$33,C134)=1,COUNT(E134:G134)=3,E134&gt;0,F134&gt;=0,G134&gt;=0,G134&lt;=E134*F134),E134*F134-G134,"Check input"))</x:f>
      </x:c>
      <x:c r="I134" s="2"/>
      <x:c r="J134" s="2"/>
      <x:c r="K134" s="2"/>
      <x:c r="L134" s="2"/>
    </x:row>
    <x:row r="135" ht="23" customHeight="1">
      <x:c r="A135" s="29"/>
      <x:c r="B135" s="30"/>
      <x:c r="C135" s="30"/>
      <x:c r="D135" s="30"/>
      <x:c r="E135" s="31"/>
      <x:c r="F135" s="32"/>
      <x:c r="G135" s="32"/>
      <x:c r="H135" s="23" t="str">
        <x:f>IF(COUNTA(A135:G135)=0,"",IF(AND(ISNUMBER(A135),A135&gt;0,B135&lt;&gt;"",C135&lt;&gt;"",COUNTIF(Dashboard!$I$29:$I$33,C135)=1,COUNT(E135:G135)=3,E135&gt;0,F135&gt;=0,G135&gt;=0,G135&lt;=E135*F135),E135*F135-G135,"Check input"))</x:f>
      </x:c>
      <x:c r="I135" s="2"/>
      <x:c r="J135" s="2"/>
      <x:c r="K135" s="2"/>
      <x:c r="L135" s="2"/>
    </x:row>
    <x:row r="136" ht="23" customHeight="1">
      <x:c r="A136" s="29"/>
      <x:c r="B136" s="30"/>
      <x:c r="C136" s="30"/>
      <x:c r="D136" s="30"/>
      <x:c r="E136" s="31"/>
      <x:c r="F136" s="32"/>
      <x:c r="G136" s="32"/>
      <x:c r="H136" s="23" t="str">
        <x:f>IF(COUNTA(A136:G136)=0,"",IF(AND(ISNUMBER(A136),A136&gt;0,B136&lt;&gt;"",C136&lt;&gt;"",COUNTIF(Dashboard!$I$29:$I$33,C136)=1,COUNT(E136:G136)=3,E136&gt;0,F136&gt;=0,G136&gt;=0,G136&lt;=E136*F136),E136*F136-G136,"Check input"))</x:f>
      </x:c>
      <x:c r="I136" s="2"/>
      <x:c r="J136" s="2"/>
      <x:c r="K136" s="2"/>
      <x:c r="L136" s="2"/>
    </x:row>
    <x:row r="137" ht="23" customHeight="1">
      <x:c r="A137" s="29"/>
      <x:c r="B137" s="30"/>
      <x:c r="C137" s="30"/>
      <x:c r="D137" s="30"/>
      <x:c r="E137" s="31"/>
      <x:c r="F137" s="32"/>
      <x:c r="G137" s="32"/>
      <x:c r="H137" s="23" t="str">
        <x:f>IF(COUNTA(A137:G137)=0,"",IF(AND(ISNUMBER(A137),A137&gt;0,B137&lt;&gt;"",C137&lt;&gt;"",COUNTIF(Dashboard!$I$29:$I$33,C137)=1,COUNT(E137:G137)=3,E137&gt;0,F137&gt;=0,G137&gt;=0,G137&lt;=E137*F137),E137*F137-G137,"Check input"))</x:f>
      </x:c>
      <x:c r="I137" s="2"/>
      <x:c r="J137" s="2"/>
      <x:c r="K137" s="2"/>
      <x:c r="L137" s="2"/>
    </x:row>
    <x:row r="138" ht="23" customHeight="1">
      <x:c r="A138" s="29"/>
      <x:c r="B138" s="30"/>
      <x:c r="C138" s="30"/>
      <x:c r="D138" s="30"/>
      <x:c r="E138" s="31"/>
      <x:c r="F138" s="32"/>
      <x:c r="G138" s="32"/>
      <x:c r="H138" s="23" t="str">
        <x:f>IF(COUNTA(A138:G138)=0,"",IF(AND(ISNUMBER(A138),A138&gt;0,B138&lt;&gt;"",C138&lt;&gt;"",COUNTIF(Dashboard!$I$29:$I$33,C138)=1,COUNT(E138:G138)=3,E138&gt;0,F138&gt;=0,G138&gt;=0,G138&lt;=E138*F138),E138*F138-G138,"Check input"))</x:f>
      </x:c>
      <x:c r="I138" s="2"/>
      <x:c r="J138" s="2"/>
      <x:c r="K138" s="2"/>
      <x:c r="L138" s="2"/>
    </x:row>
    <x:row r="139" ht="23" customHeight="1">
      <x:c r="A139" s="29"/>
      <x:c r="B139" s="30"/>
      <x:c r="C139" s="30"/>
      <x:c r="D139" s="30"/>
      <x:c r="E139" s="31"/>
      <x:c r="F139" s="32"/>
      <x:c r="G139" s="32"/>
      <x:c r="H139" s="23" t="str">
        <x:f>IF(COUNTA(A139:G139)=0,"",IF(AND(ISNUMBER(A139),A139&gt;0,B139&lt;&gt;"",C139&lt;&gt;"",COUNTIF(Dashboard!$I$29:$I$33,C139)=1,COUNT(E139:G139)=3,E139&gt;0,F139&gt;=0,G139&gt;=0,G139&lt;=E139*F139),E139*F139-G139,"Check input"))</x:f>
      </x:c>
      <x:c r="I139" s="2"/>
      <x:c r="J139" s="2"/>
      <x:c r="K139" s="2"/>
      <x:c r="L139" s="2"/>
    </x:row>
    <x:row r="140" ht="23" customHeight="1">
      <x:c r="A140" s="29"/>
      <x:c r="B140" s="30"/>
      <x:c r="C140" s="30"/>
      <x:c r="D140" s="30"/>
      <x:c r="E140" s="31"/>
      <x:c r="F140" s="32"/>
      <x:c r="G140" s="32"/>
      <x:c r="H140" s="23" t="str">
        <x:f>IF(COUNTA(A140:G140)=0,"",IF(AND(ISNUMBER(A140),A140&gt;0,B140&lt;&gt;"",C140&lt;&gt;"",COUNTIF(Dashboard!$I$29:$I$33,C140)=1,COUNT(E140:G140)=3,E140&gt;0,F140&gt;=0,G140&gt;=0,G140&lt;=E140*F140),E140*F140-G140,"Check input"))</x:f>
      </x:c>
      <x:c r="I140" s="2"/>
      <x:c r="J140" s="2"/>
      <x:c r="K140" s="2"/>
      <x:c r="L140" s="2"/>
    </x:row>
    <x:row r="141" ht="23" customHeight="1">
      <x:c r="A141" s="29"/>
      <x:c r="B141" s="30"/>
      <x:c r="C141" s="30"/>
      <x:c r="D141" s="30"/>
      <x:c r="E141" s="31"/>
      <x:c r="F141" s="32"/>
      <x:c r="G141" s="32"/>
      <x:c r="H141" s="23" t="str">
        <x:f>IF(COUNTA(A141:G141)=0,"",IF(AND(ISNUMBER(A141),A141&gt;0,B141&lt;&gt;"",C141&lt;&gt;"",COUNTIF(Dashboard!$I$29:$I$33,C141)=1,COUNT(E141:G141)=3,E141&gt;0,F141&gt;=0,G141&gt;=0,G141&lt;=E141*F141),E141*F141-G141,"Check input"))</x:f>
      </x:c>
      <x:c r="I141" s="2"/>
      <x:c r="J141" s="2"/>
      <x:c r="K141" s="2"/>
      <x:c r="L141" s="2"/>
    </x:row>
    <x:row r="142" ht="23" customHeight="1">
      <x:c r="A142" s="29"/>
      <x:c r="B142" s="30"/>
      <x:c r="C142" s="30"/>
      <x:c r="D142" s="30"/>
      <x:c r="E142" s="31"/>
      <x:c r="F142" s="32"/>
      <x:c r="G142" s="32"/>
      <x:c r="H142" s="23" t="str">
        <x:f>IF(COUNTA(A142:G142)=0,"",IF(AND(ISNUMBER(A142),A142&gt;0,B142&lt;&gt;"",C142&lt;&gt;"",COUNTIF(Dashboard!$I$29:$I$33,C142)=1,COUNT(E142:G142)=3,E142&gt;0,F142&gt;=0,G142&gt;=0,G142&lt;=E142*F142),E142*F142-G142,"Check input"))</x:f>
      </x:c>
      <x:c r="I142" s="2"/>
      <x:c r="J142" s="2"/>
      <x:c r="K142" s="2"/>
      <x:c r="L142" s="2"/>
    </x:row>
    <x:row r="143" ht="23" customHeight="1">
      <x:c r="A143" s="29"/>
      <x:c r="B143" s="30"/>
      <x:c r="C143" s="30"/>
      <x:c r="D143" s="30"/>
      <x:c r="E143" s="31"/>
      <x:c r="F143" s="32"/>
      <x:c r="G143" s="32"/>
      <x:c r="H143" s="23" t="str">
        <x:f>IF(COUNTA(A143:G143)=0,"",IF(AND(ISNUMBER(A143),A143&gt;0,B143&lt;&gt;"",C143&lt;&gt;"",COUNTIF(Dashboard!$I$29:$I$33,C143)=1,COUNT(E143:G143)=3,E143&gt;0,F143&gt;=0,G143&gt;=0,G143&lt;=E143*F143),E143*F143-G143,"Check input"))</x:f>
      </x:c>
      <x:c r="I143" s="2"/>
      <x:c r="J143" s="2"/>
      <x:c r="K143" s="2"/>
      <x:c r="L143" s="2"/>
    </x:row>
    <x:row r="144" ht="23" customHeight="1">
      <x:c r="A144" s="29"/>
      <x:c r="B144" s="30"/>
      <x:c r="C144" s="30"/>
      <x:c r="D144" s="30"/>
      <x:c r="E144" s="31"/>
      <x:c r="F144" s="32"/>
      <x:c r="G144" s="32"/>
      <x:c r="H144" s="23" t="str">
        <x:f>IF(COUNTA(A144:G144)=0,"",IF(AND(ISNUMBER(A144),A144&gt;0,B144&lt;&gt;"",C144&lt;&gt;"",COUNTIF(Dashboard!$I$29:$I$33,C144)=1,COUNT(E144:G144)=3,E144&gt;0,F144&gt;=0,G144&gt;=0,G144&lt;=E144*F144),E144*F144-G144,"Check input"))</x:f>
      </x:c>
      <x:c r="I144" s="2"/>
      <x:c r="J144" s="2"/>
      <x:c r="K144" s="2"/>
      <x:c r="L144" s="2"/>
    </x:row>
    <x:row r="145" ht="23" customHeight="1">
      <x:c r="A145" s="29"/>
      <x:c r="B145" s="30"/>
      <x:c r="C145" s="30"/>
      <x:c r="D145" s="30"/>
      <x:c r="E145" s="31"/>
      <x:c r="F145" s="32"/>
      <x:c r="G145" s="32"/>
      <x:c r="H145" s="23" t="str">
        <x:f>IF(COUNTA(A145:G145)=0,"",IF(AND(ISNUMBER(A145),A145&gt;0,B145&lt;&gt;"",C145&lt;&gt;"",COUNTIF(Dashboard!$I$29:$I$33,C145)=1,COUNT(E145:G145)=3,E145&gt;0,F145&gt;=0,G145&gt;=0,G145&lt;=E145*F145),E145*F145-G145,"Check input"))</x:f>
      </x:c>
      <x:c r="I145" s="2"/>
      <x:c r="J145" s="2"/>
      <x:c r="K145" s="2"/>
      <x:c r="L145" s="2"/>
    </x:row>
    <x:row r="146" ht="23" customHeight="1">
      <x:c r="A146" s="29"/>
      <x:c r="B146" s="30"/>
      <x:c r="C146" s="30"/>
      <x:c r="D146" s="30"/>
      <x:c r="E146" s="31"/>
      <x:c r="F146" s="32"/>
      <x:c r="G146" s="32"/>
      <x:c r="H146" s="23" t="str">
        <x:f>IF(COUNTA(A146:G146)=0,"",IF(AND(ISNUMBER(A146),A146&gt;0,B146&lt;&gt;"",C146&lt;&gt;"",COUNTIF(Dashboard!$I$29:$I$33,C146)=1,COUNT(E146:G146)=3,E146&gt;0,F146&gt;=0,G146&gt;=0,G146&lt;=E146*F146),E146*F146-G146,"Check input"))</x:f>
      </x:c>
      <x:c r="I146" s="2"/>
      <x:c r="J146" s="2"/>
      <x:c r="K146" s="2"/>
      <x:c r="L146" s="2"/>
    </x:row>
    <x:row r="147" ht="23" customHeight="1">
      <x:c r="A147" s="29"/>
      <x:c r="B147" s="30"/>
      <x:c r="C147" s="30"/>
      <x:c r="D147" s="30"/>
      <x:c r="E147" s="31"/>
      <x:c r="F147" s="32"/>
      <x:c r="G147" s="32"/>
      <x:c r="H147" s="23" t="str">
        <x:f>IF(COUNTA(A147:G147)=0,"",IF(AND(ISNUMBER(A147),A147&gt;0,B147&lt;&gt;"",C147&lt;&gt;"",COUNTIF(Dashboard!$I$29:$I$33,C147)=1,COUNT(E147:G147)=3,E147&gt;0,F147&gt;=0,G147&gt;=0,G147&lt;=E147*F147),E147*F147-G147,"Check input"))</x:f>
      </x:c>
      <x:c r="I147" s="2"/>
      <x:c r="J147" s="2"/>
      <x:c r="K147" s="2"/>
      <x:c r="L147" s="2"/>
    </x:row>
    <x:row r="148" ht="23" customHeight="1">
      <x:c r="A148" s="29"/>
      <x:c r="B148" s="30"/>
      <x:c r="C148" s="30"/>
      <x:c r="D148" s="30"/>
      <x:c r="E148" s="31"/>
      <x:c r="F148" s="32"/>
      <x:c r="G148" s="32"/>
      <x:c r="H148" s="23" t="str">
        <x:f>IF(COUNTA(A148:G148)=0,"",IF(AND(ISNUMBER(A148),A148&gt;0,B148&lt;&gt;"",C148&lt;&gt;"",COUNTIF(Dashboard!$I$29:$I$33,C148)=1,COUNT(E148:G148)=3,E148&gt;0,F148&gt;=0,G148&gt;=0,G148&lt;=E148*F148),E148*F148-G148,"Check input"))</x:f>
      </x:c>
      <x:c r="I148" s="2"/>
      <x:c r="J148" s="2"/>
      <x:c r="K148" s="2"/>
      <x:c r="L148" s="2"/>
    </x:row>
    <x:row r="149" ht="23" customHeight="1">
      <x:c r="A149" s="29"/>
      <x:c r="B149" s="30"/>
      <x:c r="C149" s="30"/>
      <x:c r="D149" s="30"/>
      <x:c r="E149" s="31"/>
      <x:c r="F149" s="32"/>
      <x:c r="G149" s="32"/>
      <x:c r="H149" s="23" t="str">
        <x:f>IF(COUNTA(A149:G149)=0,"",IF(AND(ISNUMBER(A149),A149&gt;0,B149&lt;&gt;"",C149&lt;&gt;"",COUNTIF(Dashboard!$I$29:$I$33,C149)=1,COUNT(E149:G149)=3,E149&gt;0,F149&gt;=0,G149&gt;=0,G149&lt;=E149*F149),E149*F149-G149,"Check input"))</x:f>
      </x:c>
      <x:c r="I149" s="2"/>
      <x:c r="J149" s="2"/>
      <x:c r="K149" s="2"/>
      <x:c r="L149" s="2"/>
    </x:row>
    <x:row r="150" ht="23" customHeight="1">
      <x:c r="A150" s="29"/>
      <x:c r="B150" s="30"/>
      <x:c r="C150" s="30"/>
      <x:c r="D150" s="30"/>
      <x:c r="E150" s="31"/>
      <x:c r="F150" s="32"/>
      <x:c r="G150" s="32"/>
      <x:c r="H150" s="23" t="str">
        <x:f>IF(COUNTA(A150:G150)=0,"",IF(AND(ISNUMBER(A150),A150&gt;0,B150&lt;&gt;"",C150&lt;&gt;"",COUNTIF(Dashboard!$I$29:$I$33,C150)=1,COUNT(E150:G150)=3,E150&gt;0,F150&gt;=0,G150&gt;=0,G150&lt;=E150*F150),E150*F150-G150,"Check input"))</x:f>
      </x:c>
      <x:c r="I150" s="2"/>
      <x:c r="J150" s="2"/>
      <x:c r="K150" s="2"/>
      <x:c r="L150" s="2"/>
    </x:row>
    <x:row r="151" ht="23" customHeight="1">
      <x:c r="A151" s="29"/>
      <x:c r="B151" s="30"/>
      <x:c r="C151" s="30"/>
      <x:c r="D151" s="30"/>
      <x:c r="E151" s="31"/>
      <x:c r="F151" s="32"/>
      <x:c r="G151" s="32"/>
      <x:c r="H151" s="23" t="str">
        <x:f>IF(COUNTA(A151:G151)=0,"",IF(AND(ISNUMBER(A151),A151&gt;0,B151&lt;&gt;"",C151&lt;&gt;"",COUNTIF(Dashboard!$I$29:$I$33,C151)=1,COUNT(E151:G151)=3,E151&gt;0,F151&gt;=0,G151&gt;=0,G151&lt;=E151*F151),E151*F151-G151,"Check input"))</x:f>
      </x:c>
      <x:c r="I151" s="2"/>
      <x:c r="J151" s="2"/>
      <x:c r="K151" s="2"/>
      <x:c r="L151" s="2"/>
    </x:row>
    <x:row r="152" ht="23" customHeight="1">
      <x:c r="A152" s="29"/>
      <x:c r="B152" s="30"/>
      <x:c r="C152" s="30"/>
      <x:c r="D152" s="30"/>
      <x:c r="E152" s="31"/>
      <x:c r="F152" s="32"/>
      <x:c r="G152" s="32"/>
      <x:c r="H152" s="23" t="str">
        <x:f>IF(COUNTA(A152:G152)=0,"",IF(AND(ISNUMBER(A152),A152&gt;0,B152&lt;&gt;"",C152&lt;&gt;"",COUNTIF(Dashboard!$I$29:$I$33,C152)=1,COUNT(E152:G152)=3,E152&gt;0,F152&gt;=0,G152&gt;=0,G152&lt;=E152*F152),E152*F152-G152,"Check input"))</x:f>
      </x:c>
      <x:c r="I152" s="2"/>
      <x:c r="J152" s="2"/>
      <x:c r="K152" s="2"/>
      <x:c r="L152" s="2"/>
    </x:row>
    <x:row r="153" ht="23" customHeight="1">
      <x:c r="A153" s="29"/>
      <x:c r="B153" s="30"/>
      <x:c r="C153" s="30"/>
      <x:c r="D153" s="30"/>
      <x:c r="E153" s="31"/>
      <x:c r="F153" s="32"/>
      <x:c r="G153" s="32"/>
      <x:c r="H153" s="23" t="str">
        <x:f>IF(COUNTA(A153:G153)=0,"",IF(AND(ISNUMBER(A153),A153&gt;0,B153&lt;&gt;"",C153&lt;&gt;"",COUNTIF(Dashboard!$I$29:$I$33,C153)=1,COUNT(E153:G153)=3,E153&gt;0,F153&gt;=0,G153&gt;=0,G153&lt;=E153*F153),E153*F153-G153,"Check input"))</x:f>
      </x:c>
      <x:c r="I153" s="2"/>
      <x:c r="J153" s="2"/>
      <x:c r="K153" s="2"/>
      <x:c r="L153" s="2"/>
    </x:row>
    <x:row r="154" ht="23" customHeight="1">
      <x:c r="A154" s="29"/>
      <x:c r="B154" s="30"/>
      <x:c r="C154" s="30"/>
      <x:c r="D154" s="30"/>
      <x:c r="E154" s="31"/>
      <x:c r="F154" s="32"/>
      <x:c r="G154" s="32"/>
      <x:c r="H154" s="23" t="str">
        <x:f>IF(COUNTA(A154:G154)=0,"",IF(AND(ISNUMBER(A154),A154&gt;0,B154&lt;&gt;"",C154&lt;&gt;"",COUNTIF(Dashboard!$I$29:$I$33,C154)=1,COUNT(E154:G154)=3,E154&gt;0,F154&gt;=0,G154&gt;=0,G154&lt;=E154*F154),E154*F154-G154,"Check input"))</x:f>
      </x:c>
      <x:c r="I154" s="2"/>
      <x:c r="J154" s="2"/>
      <x:c r="K154" s="2"/>
      <x:c r="L154" s="2"/>
    </x:row>
    <x:row r="155" ht="23" customHeight="1">
      <x:c r="A155" s="29"/>
      <x:c r="B155" s="30"/>
      <x:c r="C155" s="30"/>
      <x:c r="D155" s="30"/>
      <x:c r="E155" s="31"/>
      <x:c r="F155" s="32"/>
      <x:c r="G155" s="32"/>
      <x:c r="H155" s="23" t="str">
        <x:f>IF(COUNTA(A155:G155)=0,"",IF(AND(ISNUMBER(A155),A155&gt;0,B155&lt;&gt;"",C155&lt;&gt;"",COUNTIF(Dashboard!$I$29:$I$33,C155)=1,COUNT(E155:G155)=3,E155&gt;0,F155&gt;=0,G155&gt;=0,G155&lt;=E155*F155),E155*F155-G155,"Check input"))</x:f>
      </x:c>
      <x:c r="I155" s="2"/>
      <x:c r="J155" s="2"/>
      <x:c r="K155" s="2"/>
      <x:c r="L155" s="2"/>
    </x:row>
    <x:row r="156" ht="23" customHeight="1">
      <x:c r="A156" s="29"/>
      <x:c r="B156" s="30"/>
      <x:c r="C156" s="30"/>
      <x:c r="D156" s="30"/>
      <x:c r="E156" s="31"/>
      <x:c r="F156" s="32"/>
      <x:c r="G156" s="32"/>
      <x:c r="H156" s="23" t="str">
        <x:f>IF(COUNTA(A156:G156)=0,"",IF(AND(ISNUMBER(A156),A156&gt;0,B156&lt;&gt;"",C156&lt;&gt;"",COUNTIF(Dashboard!$I$29:$I$33,C156)=1,COUNT(E156:G156)=3,E156&gt;0,F156&gt;=0,G156&gt;=0,G156&lt;=E156*F156),E156*F156-G156,"Check input"))</x:f>
      </x:c>
      <x:c r="I156" s="2"/>
      <x:c r="J156" s="2"/>
      <x:c r="K156" s="2"/>
      <x:c r="L156" s="2"/>
    </x:row>
    <x:row r="157" ht="23" customHeight="1">
      <x:c r="A157" s="29"/>
      <x:c r="B157" s="30"/>
      <x:c r="C157" s="30"/>
      <x:c r="D157" s="30"/>
      <x:c r="E157" s="31"/>
      <x:c r="F157" s="32"/>
      <x:c r="G157" s="32"/>
      <x:c r="H157" s="23" t="str">
        <x:f>IF(COUNTA(A157:G157)=0,"",IF(AND(ISNUMBER(A157),A157&gt;0,B157&lt;&gt;"",C157&lt;&gt;"",COUNTIF(Dashboard!$I$29:$I$33,C157)=1,COUNT(E157:G157)=3,E157&gt;0,F157&gt;=0,G157&gt;=0,G157&lt;=E157*F157),E157*F157-G157,"Check input"))</x:f>
      </x:c>
      <x:c r="I157" s="2"/>
      <x:c r="J157" s="2"/>
      <x:c r="K157" s="2"/>
      <x:c r="L157" s="2"/>
    </x:row>
    <x:row r="158" ht="23" customHeight="1">
      <x:c r="A158" s="29"/>
      <x:c r="B158" s="30"/>
      <x:c r="C158" s="30"/>
      <x:c r="D158" s="30"/>
      <x:c r="E158" s="31"/>
      <x:c r="F158" s="32"/>
      <x:c r="G158" s="32"/>
      <x:c r="H158" s="23" t="str">
        <x:f>IF(COUNTA(A158:G158)=0,"",IF(AND(ISNUMBER(A158),A158&gt;0,B158&lt;&gt;"",C158&lt;&gt;"",COUNTIF(Dashboard!$I$29:$I$33,C158)=1,COUNT(E158:G158)=3,E158&gt;0,F158&gt;=0,G158&gt;=0,G158&lt;=E158*F158),E158*F158-G158,"Check input"))</x:f>
      </x:c>
      <x:c r="I158" s="2"/>
      <x:c r="J158" s="2"/>
      <x:c r="K158" s="2"/>
      <x:c r="L158" s="2"/>
    </x:row>
    <x:row r="159" ht="23" customHeight="1">
      <x:c r="A159" s="29"/>
      <x:c r="B159" s="30"/>
      <x:c r="C159" s="30"/>
      <x:c r="D159" s="30"/>
      <x:c r="E159" s="31"/>
      <x:c r="F159" s="32"/>
      <x:c r="G159" s="32"/>
      <x:c r="H159" s="23" t="str">
        <x:f>IF(COUNTA(A159:G159)=0,"",IF(AND(ISNUMBER(A159),A159&gt;0,B159&lt;&gt;"",C159&lt;&gt;"",COUNTIF(Dashboard!$I$29:$I$33,C159)=1,COUNT(E159:G159)=3,E159&gt;0,F159&gt;=0,G159&gt;=0,G159&lt;=E159*F159),E159*F159-G159,"Check input"))</x:f>
      </x:c>
      <x:c r="I159" s="2"/>
      <x:c r="J159" s="2"/>
      <x:c r="K159" s="2"/>
      <x:c r="L159" s="2"/>
    </x:row>
    <x:row r="160" ht="23" customHeight="1">
      <x:c r="A160" s="29"/>
      <x:c r="B160" s="30"/>
      <x:c r="C160" s="30"/>
      <x:c r="D160" s="30"/>
      <x:c r="E160" s="31"/>
      <x:c r="F160" s="32"/>
      <x:c r="G160" s="32"/>
      <x:c r="H160" s="23" t="str">
        <x:f>IF(COUNTA(A160:G160)=0,"",IF(AND(ISNUMBER(A160),A160&gt;0,B160&lt;&gt;"",C160&lt;&gt;"",COUNTIF(Dashboard!$I$29:$I$33,C160)=1,COUNT(E160:G160)=3,E160&gt;0,F160&gt;=0,G160&gt;=0,G160&lt;=E160*F160),E160*F160-G160,"Check input"))</x:f>
      </x:c>
      <x:c r="I160" s="2"/>
      <x:c r="J160" s="2"/>
      <x:c r="K160" s="2"/>
      <x:c r="L160" s="2"/>
    </x:row>
    <x:row r="161" ht="23" customHeight="1">
      <x:c r="A161" s="29"/>
      <x:c r="B161" s="30"/>
      <x:c r="C161" s="30"/>
      <x:c r="D161" s="30"/>
      <x:c r="E161" s="31"/>
      <x:c r="F161" s="32"/>
      <x:c r="G161" s="32"/>
      <x:c r="H161" s="23" t="str">
        <x:f>IF(COUNTA(A161:G161)=0,"",IF(AND(ISNUMBER(A161),A161&gt;0,B161&lt;&gt;"",C161&lt;&gt;"",COUNTIF(Dashboard!$I$29:$I$33,C161)=1,COUNT(E161:G161)=3,E161&gt;0,F161&gt;=0,G161&gt;=0,G161&lt;=E161*F161),E161*F161-G161,"Check input"))</x:f>
      </x:c>
      <x:c r="I161" s="2"/>
      <x:c r="J161" s="2"/>
      <x:c r="K161" s="2"/>
      <x:c r="L161" s="2"/>
    </x:row>
    <x:row r="162" ht="23" customHeight="1">
      <x:c r="A162" s="29"/>
      <x:c r="B162" s="30"/>
      <x:c r="C162" s="30"/>
      <x:c r="D162" s="30"/>
      <x:c r="E162" s="31"/>
      <x:c r="F162" s="32"/>
      <x:c r="G162" s="32"/>
      <x:c r="H162" s="23" t="str">
        <x:f>IF(COUNTA(A162:G162)=0,"",IF(AND(ISNUMBER(A162),A162&gt;0,B162&lt;&gt;"",C162&lt;&gt;"",COUNTIF(Dashboard!$I$29:$I$33,C162)=1,COUNT(E162:G162)=3,E162&gt;0,F162&gt;=0,G162&gt;=0,G162&lt;=E162*F162),E162*F162-G162,"Check input"))</x:f>
      </x:c>
      <x:c r="I162" s="2"/>
      <x:c r="J162" s="2"/>
      <x:c r="K162" s="2"/>
      <x:c r="L162" s="2"/>
    </x:row>
    <x:row r="163" ht="23" customHeight="1">
      <x:c r="A163" s="29"/>
      <x:c r="B163" s="30"/>
      <x:c r="C163" s="30"/>
      <x:c r="D163" s="30"/>
      <x:c r="E163" s="31"/>
      <x:c r="F163" s="32"/>
      <x:c r="G163" s="32"/>
      <x:c r="H163" s="23" t="str">
        <x:f>IF(COUNTA(A163:G163)=0,"",IF(AND(ISNUMBER(A163),A163&gt;0,B163&lt;&gt;"",C163&lt;&gt;"",COUNTIF(Dashboard!$I$29:$I$33,C163)=1,COUNT(E163:G163)=3,E163&gt;0,F163&gt;=0,G163&gt;=0,G163&lt;=E163*F163),E163*F163-G163,"Check input"))</x:f>
      </x:c>
      <x:c r="I163" s="2"/>
      <x:c r="J163" s="2"/>
      <x:c r="K163" s="2"/>
      <x:c r="L163" s="2"/>
    </x:row>
    <x:row r="164" ht="23" customHeight="1">
      <x:c r="A164" s="29"/>
      <x:c r="B164" s="30"/>
      <x:c r="C164" s="30"/>
      <x:c r="D164" s="30"/>
      <x:c r="E164" s="31"/>
      <x:c r="F164" s="32"/>
      <x:c r="G164" s="32"/>
      <x:c r="H164" s="23" t="str">
        <x:f>IF(COUNTA(A164:G164)=0,"",IF(AND(ISNUMBER(A164),A164&gt;0,B164&lt;&gt;"",C164&lt;&gt;"",COUNTIF(Dashboard!$I$29:$I$33,C164)=1,COUNT(E164:G164)=3,E164&gt;0,F164&gt;=0,G164&gt;=0,G164&lt;=E164*F164),E164*F164-G164,"Check input"))</x:f>
      </x:c>
      <x:c r="I164" s="2"/>
      <x:c r="J164" s="2"/>
      <x:c r="K164" s="2"/>
      <x:c r="L164" s="2"/>
    </x:row>
    <x:row r="165" ht="23" customHeight="1">
      <x:c r="A165" s="29"/>
      <x:c r="B165" s="30"/>
      <x:c r="C165" s="30"/>
      <x:c r="D165" s="30"/>
      <x:c r="E165" s="31"/>
      <x:c r="F165" s="32"/>
      <x:c r="G165" s="32"/>
      <x:c r="H165" s="23" t="str">
        <x:f>IF(COUNTA(A165:G165)=0,"",IF(AND(ISNUMBER(A165),A165&gt;0,B165&lt;&gt;"",C165&lt;&gt;"",COUNTIF(Dashboard!$I$29:$I$33,C165)=1,COUNT(E165:G165)=3,E165&gt;0,F165&gt;=0,G165&gt;=0,G165&lt;=E165*F165),E165*F165-G165,"Check input"))</x:f>
      </x:c>
      <x:c r="I165" s="2"/>
      <x:c r="J165" s="2"/>
      <x:c r="K165" s="2"/>
      <x:c r="L165" s="2"/>
    </x:row>
    <x:row r="166" ht="23" customHeight="1">
      <x:c r="A166" s="29"/>
      <x:c r="B166" s="30"/>
      <x:c r="C166" s="30"/>
      <x:c r="D166" s="30"/>
      <x:c r="E166" s="31"/>
      <x:c r="F166" s="32"/>
      <x:c r="G166" s="32"/>
      <x:c r="H166" s="23" t="str">
        <x:f>IF(COUNTA(A166:G166)=0,"",IF(AND(ISNUMBER(A166),A166&gt;0,B166&lt;&gt;"",C166&lt;&gt;"",COUNTIF(Dashboard!$I$29:$I$33,C166)=1,COUNT(E166:G166)=3,E166&gt;0,F166&gt;=0,G166&gt;=0,G166&lt;=E166*F166),E166*F166-G166,"Check input"))</x:f>
      </x:c>
      <x:c r="I166" s="2"/>
      <x:c r="J166" s="2"/>
      <x:c r="K166" s="2"/>
      <x:c r="L166" s="2"/>
    </x:row>
    <x:row r="167" ht="23" customHeight="1">
      <x:c r="A167" s="29"/>
      <x:c r="B167" s="30"/>
      <x:c r="C167" s="30"/>
      <x:c r="D167" s="30"/>
      <x:c r="E167" s="31"/>
      <x:c r="F167" s="32"/>
      <x:c r="G167" s="32"/>
      <x:c r="H167" s="23" t="str">
        <x:f>IF(COUNTA(A167:G167)=0,"",IF(AND(ISNUMBER(A167),A167&gt;0,B167&lt;&gt;"",C167&lt;&gt;"",COUNTIF(Dashboard!$I$29:$I$33,C167)=1,COUNT(E167:G167)=3,E167&gt;0,F167&gt;=0,G167&gt;=0,G167&lt;=E167*F167),E167*F167-G167,"Check input"))</x:f>
      </x:c>
      <x:c r="I167" s="2"/>
      <x:c r="J167" s="2"/>
      <x:c r="K167" s="2"/>
      <x:c r="L167" s="2"/>
    </x:row>
    <x:row r="168" ht="23" customHeight="1">
      <x:c r="A168" s="29"/>
      <x:c r="B168" s="30"/>
      <x:c r="C168" s="30"/>
      <x:c r="D168" s="30"/>
      <x:c r="E168" s="31"/>
      <x:c r="F168" s="32"/>
      <x:c r="G168" s="32"/>
      <x:c r="H168" s="23" t="str">
        <x:f>IF(COUNTA(A168:G168)=0,"",IF(AND(ISNUMBER(A168),A168&gt;0,B168&lt;&gt;"",C168&lt;&gt;"",COUNTIF(Dashboard!$I$29:$I$33,C168)=1,COUNT(E168:G168)=3,E168&gt;0,F168&gt;=0,G168&gt;=0,G168&lt;=E168*F168),E168*F168-G168,"Check input"))</x:f>
      </x:c>
      <x:c r="I168" s="2"/>
      <x:c r="J168" s="2"/>
      <x:c r="K168" s="2"/>
      <x:c r="L168" s="2"/>
    </x:row>
    <x:row r="169" ht="23" customHeight="1">
      <x:c r="A169" s="29"/>
      <x:c r="B169" s="30"/>
      <x:c r="C169" s="30"/>
      <x:c r="D169" s="30"/>
      <x:c r="E169" s="31"/>
      <x:c r="F169" s="32"/>
      <x:c r="G169" s="32"/>
      <x:c r="H169" s="23" t="str">
        <x:f>IF(COUNTA(A169:G169)=0,"",IF(AND(ISNUMBER(A169),A169&gt;0,B169&lt;&gt;"",C169&lt;&gt;"",COUNTIF(Dashboard!$I$29:$I$33,C169)=1,COUNT(E169:G169)=3,E169&gt;0,F169&gt;=0,G169&gt;=0,G169&lt;=E169*F169),E169*F169-G169,"Check input"))</x:f>
      </x:c>
      <x:c r="I169" s="2"/>
      <x:c r="J169" s="2"/>
      <x:c r="K169" s="2"/>
      <x:c r="L169" s="2"/>
    </x:row>
    <x:row r="170" ht="23" customHeight="1">
      <x:c r="A170" s="29"/>
      <x:c r="B170" s="30"/>
      <x:c r="C170" s="30"/>
      <x:c r="D170" s="30"/>
      <x:c r="E170" s="31"/>
      <x:c r="F170" s="32"/>
      <x:c r="G170" s="32"/>
      <x:c r="H170" s="23" t="str">
        <x:f>IF(COUNTA(A170:G170)=0,"",IF(AND(ISNUMBER(A170),A170&gt;0,B170&lt;&gt;"",C170&lt;&gt;"",COUNTIF(Dashboard!$I$29:$I$33,C170)=1,COUNT(E170:G170)=3,E170&gt;0,F170&gt;=0,G170&gt;=0,G170&lt;=E170*F170),E170*F170-G170,"Check input"))</x:f>
      </x:c>
      <x:c r="I170" s="2"/>
      <x:c r="J170" s="2"/>
      <x:c r="K170" s="2"/>
      <x:c r="L170" s="2"/>
    </x:row>
    <x:row r="171" ht="23" customHeight="1">
      <x:c r="A171" s="29"/>
      <x:c r="B171" s="30"/>
      <x:c r="C171" s="30"/>
      <x:c r="D171" s="30"/>
      <x:c r="E171" s="31"/>
      <x:c r="F171" s="32"/>
      <x:c r="G171" s="32"/>
      <x:c r="H171" s="23" t="str">
        <x:f>IF(COUNTA(A171:G171)=0,"",IF(AND(ISNUMBER(A171),A171&gt;0,B171&lt;&gt;"",C171&lt;&gt;"",COUNTIF(Dashboard!$I$29:$I$33,C171)=1,COUNT(E171:G171)=3,E171&gt;0,F171&gt;=0,G171&gt;=0,G171&lt;=E171*F171),E171*F171-G171,"Check input"))</x:f>
      </x:c>
      <x:c r="I171" s="2"/>
      <x:c r="J171" s="2"/>
      <x:c r="K171" s="2"/>
      <x:c r="L171" s="2"/>
    </x:row>
    <x:row r="172" ht="23" customHeight="1">
      <x:c r="A172" s="29"/>
      <x:c r="B172" s="30"/>
      <x:c r="C172" s="30"/>
      <x:c r="D172" s="30"/>
      <x:c r="E172" s="31"/>
      <x:c r="F172" s="32"/>
      <x:c r="G172" s="32"/>
      <x:c r="H172" s="23" t="str">
        <x:f>IF(COUNTA(A172:G172)=0,"",IF(AND(ISNUMBER(A172),A172&gt;0,B172&lt;&gt;"",C172&lt;&gt;"",COUNTIF(Dashboard!$I$29:$I$33,C172)=1,COUNT(E172:G172)=3,E172&gt;0,F172&gt;=0,G172&gt;=0,G172&lt;=E172*F172),E172*F172-G172,"Check input"))</x:f>
      </x:c>
      <x:c r="I172" s="2"/>
      <x:c r="J172" s="2"/>
      <x:c r="K172" s="2"/>
      <x:c r="L172" s="2"/>
    </x:row>
    <x:row r="173" ht="23" customHeight="1">
      <x:c r="A173" s="29"/>
      <x:c r="B173" s="30"/>
      <x:c r="C173" s="30"/>
      <x:c r="D173" s="30"/>
      <x:c r="E173" s="31"/>
      <x:c r="F173" s="32"/>
      <x:c r="G173" s="32"/>
      <x:c r="H173" s="23" t="str">
        <x:f>IF(COUNTA(A173:G173)=0,"",IF(AND(ISNUMBER(A173),A173&gt;0,B173&lt;&gt;"",C173&lt;&gt;"",COUNTIF(Dashboard!$I$29:$I$33,C173)=1,COUNT(E173:G173)=3,E173&gt;0,F173&gt;=0,G173&gt;=0,G173&lt;=E173*F173),E173*F173-G173,"Check input"))</x:f>
      </x:c>
      <x:c r="I173" s="2"/>
      <x:c r="J173" s="2"/>
      <x:c r="K173" s="2"/>
      <x:c r="L173" s="2"/>
    </x:row>
    <x:row r="174" ht="23" customHeight="1">
      <x:c r="A174" s="29"/>
      <x:c r="B174" s="30"/>
      <x:c r="C174" s="30"/>
      <x:c r="D174" s="30"/>
      <x:c r="E174" s="31"/>
      <x:c r="F174" s="32"/>
      <x:c r="G174" s="32"/>
      <x:c r="H174" s="23" t="str">
        <x:f>IF(COUNTA(A174:G174)=0,"",IF(AND(ISNUMBER(A174),A174&gt;0,B174&lt;&gt;"",C174&lt;&gt;"",COUNTIF(Dashboard!$I$29:$I$33,C174)=1,COUNT(E174:G174)=3,E174&gt;0,F174&gt;=0,G174&gt;=0,G174&lt;=E174*F174),E174*F174-G174,"Check input"))</x:f>
      </x:c>
      <x:c r="I174" s="2"/>
      <x:c r="J174" s="2"/>
      <x:c r="K174" s="2"/>
      <x:c r="L174" s="2"/>
    </x:row>
    <x:row r="175" ht="23" customHeight="1">
      <x:c r="A175" s="29"/>
      <x:c r="B175" s="30"/>
      <x:c r="C175" s="30"/>
      <x:c r="D175" s="30"/>
      <x:c r="E175" s="31"/>
      <x:c r="F175" s="32"/>
      <x:c r="G175" s="32"/>
      <x:c r="H175" s="23" t="str">
        <x:f>IF(COUNTA(A175:G175)=0,"",IF(AND(ISNUMBER(A175),A175&gt;0,B175&lt;&gt;"",C175&lt;&gt;"",COUNTIF(Dashboard!$I$29:$I$33,C175)=1,COUNT(E175:G175)=3,E175&gt;0,F175&gt;=0,G175&gt;=0,G175&lt;=E175*F175),E175*F175-G175,"Check input"))</x:f>
      </x:c>
      <x:c r="I175" s="2"/>
      <x:c r="J175" s="2"/>
      <x:c r="K175" s="2"/>
      <x:c r="L175" s="2"/>
    </x:row>
    <x:row r="176" ht="23" customHeight="1">
      <x:c r="A176" s="29"/>
      <x:c r="B176" s="30"/>
      <x:c r="C176" s="30"/>
      <x:c r="D176" s="30"/>
      <x:c r="E176" s="31"/>
      <x:c r="F176" s="32"/>
      <x:c r="G176" s="32"/>
      <x:c r="H176" s="23" t="str">
        <x:f>IF(COUNTA(A176:G176)=0,"",IF(AND(ISNUMBER(A176),A176&gt;0,B176&lt;&gt;"",C176&lt;&gt;"",COUNTIF(Dashboard!$I$29:$I$33,C176)=1,COUNT(E176:G176)=3,E176&gt;0,F176&gt;=0,G176&gt;=0,G176&lt;=E176*F176),E176*F176-G176,"Check input"))</x:f>
      </x:c>
      <x:c r="I176" s="2"/>
      <x:c r="J176" s="2"/>
      <x:c r="K176" s="2"/>
      <x:c r="L176" s="2"/>
    </x:row>
    <x:row r="177" ht="23" customHeight="1">
      <x:c r="A177" s="29"/>
      <x:c r="B177" s="30"/>
      <x:c r="C177" s="30"/>
      <x:c r="D177" s="30"/>
      <x:c r="E177" s="31"/>
      <x:c r="F177" s="32"/>
      <x:c r="G177" s="32"/>
      <x:c r="H177" s="23" t="str">
        <x:f>IF(COUNTA(A177:G177)=0,"",IF(AND(ISNUMBER(A177),A177&gt;0,B177&lt;&gt;"",C177&lt;&gt;"",COUNTIF(Dashboard!$I$29:$I$33,C177)=1,COUNT(E177:G177)=3,E177&gt;0,F177&gt;=0,G177&gt;=0,G177&lt;=E177*F177),E177*F177-G177,"Check input"))</x:f>
      </x:c>
      <x:c r="I177" s="2"/>
      <x:c r="J177" s="2"/>
      <x:c r="K177" s="2"/>
      <x:c r="L177" s="2"/>
    </x:row>
    <x:row r="178" ht="23" customHeight="1">
      <x:c r="A178" s="29"/>
      <x:c r="B178" s="30"/>
      <x:c r="C178" s="30"/>
      <x:c r="D178" s="30"/>
      <x:c r="E178" s="31"/>
      <x:c r="F178" s="32"/>
      <x:c r="G178" s="32"/>
      <x:c r="H178" s="23" t="str">
        <x:f>IF(COUNTA(A178:G178)=0,"",IF(AND(ISNUMBER(A178),A178&gt;0,B178&lt;&gt;"",C178&lt;&gt;"",COUNTIF(Dashboard!$I$29:$I$33,C178)=1,COUNT(E178:G178)=3,E178&gt;0,F178&gt;=0,G178&gt;=0,G178&lt;=E178*F178),E178*F178-G178,"Check input"))</x:f>
      </x:c>
      <x:c r="I178" s="2"/>
      <x:c r="J178" s="2"/>
      <x:c r="K178" s="2"/>
      <x:c r="L178" s="2"/>
    </x:row>
    <x:row r="179" ht="23" customHeight="1">
      <x:c r="A179" s="29"/>
      <x:c r="B179" s="30"/>
      <x:c r="C179" s="30"/>
      <x:c r="D179" s="30"/>
      <x:c r="E179" s="31"/>
      <x:c r="F179" s="32"/>
      <x:c r="G179" s="32"/>
      <x:c r="H179" s="23" t="str">
        <x:f>IF(COUNTA(A179:G179)=0,"",IF(AND(ISNUMBER(A179),A179&gt;0,B179&lt;&gt;"",C179&lt;&gt;"",COUNTIF(Dashboard!$I$29:$I$33,C179)=1,COUNT(E179:G179)=3,E179&gt;0,F179&gt;=0,G179&gt;=0,G179&lt;=E179*F179),E179*F179-G179,"Check input"))</x:f>
      </x:c>
      <x:c r="I179" s="2"/>
      <x:c r="J179" s="2"/>
      <x:c r="K179" s="2"/>
      <x:c r="L179" s="2"/>
    </x:row>
    <x:row r="180" ht="23" customHeight="1">
      <x:c r="A180" s="29"/>
      <x:c r="B180" s="30"/>
      <x:c r="C180" s="30"/>
      <x:c r="D180" s="30"/>
      <x:c r="E180" s="31"/>
      <x:c r="F180" s="32"/>
      <x:c r="G180" s="32"/>
      <x:c r="H180" s="23" t="str">
        <x:f>IF(COUNTA(A180:G180)=0,"",IF(AND(ISNUMBER(A180),A180&gt;0,B180&lt;&gt;"",C180&lt;&gt;"",COUNTIF(Dashboard!$I$29:$I$33,C180)=1,COUNT(E180:G180)=3,E180&gt;0,F180&gt;=0,G180&gt;=0,G180&lt;=E180*F180),E180*F180-G180,"Check input"))</x:f>
      </x:c>
      <x:c r="I180" s="2"/>
      <x:c r="J180" s="2"/>
      <x:c r="K180" s="2"/>
      <x:c r="L180" s="2"/>
    </x:row>
    <x:row r="181" ht="23" customHeight="1">
      <x:c r="A181" s="29"/>
      <x:c r="B181" s="30"/>
      <x:c r="C181" s="30"/>
      <x:c r="D181" s="30"/>
      <x:c r="E181" s="31"/>
      <x:c r="F181" s="32"/>
      <x:c r="G181" s="32"/>
      <x:c r="H181" s="23" t="str">
        <x:f>IF(COUNTA(A181:G181)=0,"",IF(AND(ISNUMBER(A181),A181&gt;0,B181&lt;&gt;"",C181&lt;&gt;"",COUNTIF(Dashboard!$I$29:$I$33,C181)=1,COUNT(E181:G181)=3,E181&gt;0,F181&gt;=0,G181&gt;=0,G181&lt;=E181*F181),E181*F181-G181,"Check input"))</x:f>
      </x:c>
      <x:c r="I181" s="2"/>
      <x:c r="J181" s="2"/>
      <x:c r="K181" s="2"/>
      <x:c r="L181" s="2"/>
    </x:row>
    <x:row r="182" ht="23" customHeight="1">
      <x:c r="A182" s="29"/>
      <x:c r="B182" s="30"/>
      <x:c r="C182" s="30"/>
      <x:c r="D182" s="30"/>
      <x:c r="E182" s="31"/>
      <x:c r="F182" s="32"/>
      <x:c r="G182" s="32"/>
      <x:c r="H182" s="23" t="str">
        <x:f>IF(COUNTA(A182:G182)=0,"",IF(AND(ISNUMBER(A182),A182&gt;0,B182&lt;&gt;"",C182&lt;&gt;"",COUNTIF(Dashboard!$I$29:$I$33,C182)=1,COUNT(E182:G182)=3,E182&gt;0,F182&gt;=0,G182&gt;=0,G182&lt;=E182*F182),E182*F182-G182,"Check input"))</x:f>
      </x:c>
      <x:c r="I182" s="2"/>
      <x:c r="J182" s="2"/>
      <x:c r="K182" s="2"/>
      <x:c r="L182" s="2"/>
    </x:row>
    <x:row r="183" ht="23" customHeight="1">
      <x:c r="A183" s="29"/>
      <x:c r="B183" s="30"/>
      <x:c r="C183" s="30"/>
      <x:c r="D183" s="30"/>
      <x:c r="E183" s="31"/>
      <x:c r="F183" s="32"/>
      <x:c r="G183" s="32"/>
      <x:c r="H183" s="23" t="str">
        <x:f>IF(COUNTA(A183:G183)=0,"",IF(AND(ISNUMBER(A183),A183&gt;0,B183&lt;&gt;"",C183&lt;&gt;"",COUNTIF(Dashboard!$I$29:$I$33,C183)=1,COUNT(E183:G183)=3,E183&gt;0,F183&gt;=0,G183&gt;=0,G183&lt;=E183*F183),E183*F183-G183,"Check input"))</x:f>
      </x:c>
      <x:c r="I183" s="2"/>
      <x:c r="J183" s="2"/>
      <x:c r="K183" s="2"/>
      <x:c r="L183" s="2"/>
    </x:row>
    <x:row r="184" ht="23" customHeight="1">
      <x:c r="A184" s="29"/>
      <x:c r="B184" s="30"/>
      <x:c r="C184" s="30"/>
      <x:c r="D184" s="30"/>
      <x:c r="E184" s="31"/>
      <x:c r="F184" s="32"/>
      <x:c r="G184" s="32"/>
      <x:c r="H184" s="23" t="str">
        <x:f>IF(COUNTA(A184:G184)=0,"",IF(AND(ISNUMBER(A184),A184&gt;0,B184&lt;&gt;"",C184&lt;&gt;"",COUNTIF(Dashboard!$I$29:$I$33,C184)=1,COUNT(E184:G184)=3,E184&gt;0,F184&gt;=0,G184&gt;=0,G184&lt;=E184*F184),E184*F184-G184,"Check input"))</x:f>
      </x:c>
      <x:c r="I184" s="2"/>
      <x:c r="J184" s="2"/>
      <x:c r="K184" s="2"/>
      <x:c r="L184" s="2"/>
    </x:row>
    <x:row r="185" ht="23" customHeight="1">
      <x:c r="A185" s="29"/>
      <x:c r="B185" s="30"/>
      <x:c r="C185" s="30"/>
      <x:c r="D185" s="30"/>
      <x:c r="E185" s="31"/>
      <x:c r="F185" s="32"/>
      <x:c r="G185" s="32"/>
      <x:c r="H185" s="23" t="str">
        <x:f>IF(COUNTA(A185:G185)=0,"",IF(AND(ISNUMBER(A185),A185&gt;0,B185&lt;&gt;"",C185&lt;&gt;"",COUNTIF(Dashboard!$I$29:$I$33,C185)=1,COUNT(E185:G185)=3,E185&gt;0,F185&gt;=0,G185&gt;=0,G185&lt;=E185*F185),E185*F185-G185,"Check input"))</x:f>
      </x:c>
      <x:c r="I185" s="2"/>
      <x:c r="J185" s="2"/>
      <x:c r="K185" s="2"/>
      <x:c r="L185" s="2"/>
    </x:row>
    <x:row r="186" ht="23" customHeight="1">
      <x:c r="A186" s="29"/>
      <x:c r="B186" s="30"/>
      <x:c r="C186" s="30"/>
      <x:c r="D186" s="30"/>
      <x:c r="E186" s="31"/>
      <x:c r="F186" s="32"/>
      <x:c r="G186" s="32"/>
      <x:c r="H186" s="23" t="str">
        <x:f>IF(COUNTA(A186:G186)=0,"",IF(AND(ISNUMBER(A186),A186&gt;0,B186&lt;&gt;"",C186&lt;&gt;"",COUNTIF(Dashboard!$I$29:$I$33,C186)=1,COUNT(E186:G186)=3,E186&gt;0,F186&gt;=0,G186&gt;=0,G186&lt;=E186*F186),E186*F186-G186,"Check input"))</x:f>
      </x:c>
      <x:c r="I186" s="2"/>
      <x:c r="J186" s="2"/>
      <x:c r="K186" s="2"/>
      <x:c r="L186" s="2"/>
    </x:row>
    <x:row r="187" ht="23" customHeight="1">
      <x:c r="A187" s="29"/>
      <x:c r="B187" s="30"/>
      <x:c r="C187" s="30"/>
      <x:c r="D187" s="30"/>
      <x:c r="E187" s="31"/>
      <x:c r="F187" s="32"/>
      <x:c r="G187" s="32"/>
      <x:c r="H187" s="23" t="str">
        <x:f>IF(COUNTA(A187:G187)=0,"",IF(AND(ISNUMBER(A187),A187&gt;0,B187&lt;&gt;"",C187&lt;&gt;"",COUNTIF(Dashboard!$I$29:$I$33,C187)=1,COUNT(E187:G187)=3,E187&gt;0,F187&gt;=0,G187&gt;=0,G187&lt;=E187*F187),E187*F187-G187,"Check input"))</x:f>
      </x:c>
      <x:c r="I187" s="2"/>
      <x:c r="J187" s="2"/>
      <x:c r="K187" s="2"/>
      <x:c r="L187" s="2"/>
    </x:row>
    <x:row r="188" ht="23" customHeight="1">
      <x:c r="A188" s="29"/>
      <x:c r="B188" s="30"/>
      <x:c r="C188" s="30"/>
      <x:c r="D188" s="30"/>
      <x:c r="E188" s="31"/>
      <x:c r="F188" s="32"/>
      <x:c r="G188" s="32"/>
      <x:c r="H188" s="23" t="str">
        <x:f>IF(COUNTA(A188:G188)=0,"",IF(AND(ISNUMBER(A188),A188&gt;0,B188&lt;&gt;"",C188&lt;&gt;"",COUNTIF(Dashboard!$I$29:$I$33,C188)=1,COUNT(E188:G188)=3,E188&gt;0,F188&gt;=0,G188&gt;=0,G188&lt;=E188*F188),E188*F188-G188,"Check input"))</x:f>
      </x:c>
      <x:c r="I188" s="2"/>
      <x:c r="J188" s="2"/>
      <x:c r="K188" s="2"/>
      <x:c r="L188" s="2"/>
    </x:row>
    <x:row r="189" ht="23" customHeight="1">
      <x:c r="A189" s="29"/>
      <x:c r="B189" s="30"/>
      <x:c r="C189" s="30"/>
      <x:c r="D189" s="30"/>
      <x:c r="E189" s="31"/>
      <x:c r="F189" s="32"/>
      <x:c r="G189" s="32"/>
      <x:c r="H189" s="23" t="str">
        <x:f>IF(COUNTA(A189:G189)=0,"",IF(AND(ISNUMBER(A189),A189&gt;0,B189&lt;&gt;"",C189&lt;&gt;"",COUNTIF(Dashboard!$I$29:$I$33,C189)=1,COUNT(E189:G189)=3,E189&gt;0,F189&gt;=0,G189&gt;=0,G189&lt;=E189*F189),E189*F189-G189,"Check input"))</x:f>
      </x:c>
      <x:c r="I189" s="2"/>
      <x:c r="J189" s="2"/>
      <x:c r="K189" s="2"/>
      <x:c r="L189" s="2"/>
    </x:row>
    <x:row r="190" ht="23" customHeight="1">
      <x:c r="A190" s="29"/>
      <x:c r="B190" s="30"/>
      <x:c r="C190" s="30"/>
      <x:c r="D190" s="30"/>
      <x:c r="E190" s="31"/>
      <x:c r="F190" s="32"/>
      <x:c r="G190" s="32"/>
      <x:c r="H190" s="23" t="str">
        <x:f>IF(COUNTA(A190:G190)=0,"",IF(AND(ISNUMBER(A190),A190&gt;0,B190&lt;&gt;"",C190&lt;&gt;"",COUNTIF(Dashboard!$I$29:$I$33,C190)=1,COUNT(E190:G190)=3,E190&gt;0,F190&gt;=0,G190&gt;=0,G190&lt;=E190*F190),E190*F190-G190,"Check input"))</x:f>
      </x:c>
      <x:c r="I190" s="2"/>
      <x:c r="J190" s="2"/>
      <x:c r="K190" s="2"/>
      <x:c r="L190" s="2"/>
    </x:row>
    <x:row r="191" ht="23" customHeight="1">
      <x:c r="A191" s="29"/>
      <x:c r="B191" s="30"/>
      <x:c r="C191" s="30"/>
      <x:c r="D191" s="30"/>
      <x:c r="E191" s="31"/>
      <x:c r="F191" s="32"/>
      <x:c r="G191" s="32"/>
      <x:c r="H191" s="23" t="str">
        <x:f>IF(COUNTA(A191:G191)=0,"",IF(AND(ISNUMBER(A191),A191&gt;0,B191&lt;&gt;"",C191&lt;&gt;"",COUNTIF(Dashboard!$I$29:$I$33,C191)=1,COUNT(E191:G191)=3,E191&gt;0,F191&gt;=0,G191&gt;=0,G191&lt;=E191*F191),E191*F191-G191,"Check input"))</x:f>
      </x:c>
      <x:c r="I191" s="2"/>
      <x:c r="J191" s="2"/>
      <x:c r="K191" s="2"/>
      <x:c r="L191" s="2"/>
    </x:row>
    <x:row r="192" ht="23" customHeight="1">
      <x:c r="A192" s="29"/>
      <x:c r="B192" s="30"/>
      <x:c r="C192" s="30"/>
      <x:c r="D192" s="30"/>
      <x:c r="E192" s="31"/>
      <x:c r="F192" s="32"/>
      <x:c r="G192" s="32"/>
      <x:c r="H192" s="23" t="str">
        <x:f>IF(COUNTA(A192:G192)=0,"",IF(AND(ISNUMBER(A192),A192&gt;0,B192&lt;&gt;"",C192&lt;&gt;"",COUNTIF(Dashboard!$I$29:$I$33,C192)=1,COUNT(E192:G192)=3,E192&gt;0,F192&gt;=0,G192&gt;=0,G192&lt;=E192*F192),E192*F192-G192,"Check input"))</x:f>
      </x:c>
      <x:c r="I192" s="2"/>
      <x:c r="J192" s="2"/>
      <x:c r="K192" s="2"/>
      <x:c r="L192" s="2"/>
    </x:row>
    <x:row r="193" ht="23" customHeight="1">
      <x:c r="A193" s="29"/>
      <x:c r="B193" s="30"/>
      <x:c r="C193" s="30"/>
      <x:c r="D193" s="30"/>
      <x:c r="E193" s="31"/>
      <x:c r="F193" s="32"/>
      <x:c r="G193" s="32"/>
      <x:c r="H193" s="23" t="str">
        <x:f>IF(COUNTA(A193:G193)=0,"",IF(AND(ISNUMBER(A193),A193&gt;0,B193&lt;&gt;"",C193&lt;&gt;"",COUNTIF(Dashboard!$I$29:$I$33,C193)=1,COUNT(E193:G193)=3,E193&gt;0,F193&gt;=0,G193&gt;=0,G193&lt;=E193*F193),E193*F193-G193,"Check input"))</x:f>
      </x:c>
      <x:c r="I193" s="2"/>
      <x:c r="J193" s="2"/>
      <x:c r="K193" s="2"/>
      <x:c r="L193" s="2"/>
    </x:row>
    <x:row r="194" ht="23" customHeight="1">
      <x:c r="A194" s="29"/>
      <x:c r="B194" s="30"/>
      <x:c r="C194" s="30"/>
      <x:c r="D194" s="30"/>
      <x:c r="E194" s="31"/>
      <x:c r="F194" s="32"/>
      <x:c r="G194" s="32"/>
      <x:c r="H194" s="23" t="str">
        <x:f>IF(COUNTA(A194:G194)=0,"",IF(AND(ISNUMBER(A194),A194&gt;0,B194&lt;&gt;"",C194&lt;&gt;"",COUNTIF(Dashboard!$I$29:$I$33,C194)=1,COUNT(E194:G194)=3,E194&gt;0,F194&gt;=0,G194&gt;=0,G194&lt;=E194*F194),E194*F194-G194,"Check input"))</x:f>
      </x:c>
      <x:c r="I194" s="2"/>
      <x:c r="J194" s="2"/>
      <x:c r="K194" s="2"/>
      <x:c r="L194" s="2"/>
    </x:row>
    <x:row r="195" ht="23" customHeight="1">
      <x:c r="A195" s="29"/>
      <x:c r="B195" s="30"/>
      <x:c r="C195" s="30"/>
      <x:c r="D195" s="30"/>
      <x:c r="E195" s="31"/>
      <x:c r="F195" s="32"/>
      <x:c r="G195" s="32"/>
      <x:c r="H195" s="23" t="str">
        <x:f>IF(COUNTA(A195:G195)=0,"",IF(AND(ISNUMBER(A195),A195&gt;0,B195&lt;&gt;"",C195&lt;&gt;"",COUNTIF(Dashboard!$I$29:$I$33,C195)=1,COUNT(E195:G195)=3,E195&gt;0,F195&gt;=0,G195&gt;=0,G195&lt;=E195*F195),E195*F195-G195,"Check input"))</x:f>
      </x:c>
      <x:c r="I195" s="2"/>
      <x:c r="J195" s="2"/>
      <x:c r="K195" s="2"/>
      <x:c r="L195" s="2"/>
    </x:row>
    <x:row r="196" ht="23" customHeight="1">
      <x:c r="A196" s="29"/>
      <x:c r="B196" s="30"/>
      <x:c r="C196" s="30"/>
      <x:c r="D196" s="30"/>
      <x:c r="E196" s="31"/>
      <x:c r="F196" s="32"/>
      <x:c r="G196" s="32"/>
      <x:c r="H196" s="23" t="str">
        <x:f>IF(COUNTA(A196:G196)=0,"",IF(AND(ISNUMBER(A196),A196&gt;0,B196&lt;&gt;"",C196&lt;&gt;"",COUNTIF(Dashboard!$I$29:$I$33,C196)=1,COUNT(E196:G196)=3,E196&gt;0,F196&gt;=0,G196&gt;=0,G196&lt;=E196*F196),E196*F196-G196,"Check input"))</x:f>
      </x:c>
      <x:c r="I196" s="2"/>
      <x:c r="J196" s="2"/>
      <x:c r="K196" s="2"/>
      <x:c r="L196" s="2"/>
    </x:row>
    <x:row r="197" ht="23" customHeight="1">
      <x:c r="A197" s="29"/>
      <x:c r="B197" s="30"/>
      <x:c r="C197" s="30"/>
      <x:c r="D197" s="30"/>
      <x:c r="E197" s="31"/>
      <x:c r="F197" s="32"/>
      <x:c r="G197" s="32"/>
      <x:c r="H197" s="23" t="str">
        <x:f>IF(COUNTA(A197:G197)=0,"",IF(AND(ISNUMBER(A197),A197&gt;0,B197&lt;&gt;"",C197&lt;&gt;"",COUNTIF(Dashboard!$I$29:$I$33,C197)=1,COUNT(E197:G197)=3,E197&gt;0,F197&gt;=0,G197&gt;=0,G197&lt;=E197*F197),E197*F197-G197,"Check input"))</x:f>
      </x:c>
      <x:c r="I197" s="2"/>
      <x:c r="J197" s="2"/>
      <x:c r="K197" s="2"/>
      <x:c r="L197" s="2"/>
    </x:row>
    <x:row r="198" ht="23" customHeight="1">
      <x:c r="A198" s="29"/>
      <x:c r="B198" s="30"/>
      <x:c r="C198" s="30"/>
      <x:c r="D198" s="30"/>
      <x:c r="E198" s="31"/>
      <x:c r="F198" s="32"/>
      <x:c r="G198" s="32"/>
      <x:c r="H198" s="23" t="str">
        <x:f>IF(COUNTA(A198:G198)=0,"",IF(AND(ISNUMBER(A198),A198&gt;0,B198&lt;&gt;"",C198&lt;&gt;"",COUNTIF(Dashboard!$I$29:$I$33,C198)=1,COUNT(E198:G198)=3,E198&gt;0,F198&gt;=0,G198&gt;=0,G198&lt;=E198*F198),E198*F198-G198,"Check input"))</x:f>
      </x:c>
      <x:c r="I198" s="2"/>
      <x:c r="J198" s="2"/>
      <x:c r="K198" s="2"/>
      <x:c r="L198" s="2"/>
    </x:row>
    <x:row r="199" ht="23" customHeight="1">
      <x:c r="A199" s="29"/>
      <x:c r="B199" s="30"/>
      <x:c r="C199" s="30"/>
      <x:c r="D199" s="30"/>
      <x:c r="E199" s="31"/>
      <x:c r="F199" s="32"/>
      <x:c r="G199" s="32"/>
      <x:c r="H199" s="23" t="str">
        <x:f>IF(COUNTA(A199:G199)=0,"",IF(AND(ISNUMBER(A199),A199&gt;0,B199&lt;&gt;"",C199&lt;&gt;"",COUNTIF(Dashboard!$I$29:$I$33,C199)=1,COUNT(E199:G199)=3,E199&gt;0,F199&gt;=0,G199&gt;=0,G199&lt;=E199*F199),E199*F199-G199,"Check input"))</x:f>
      </x:c>
      <x:c r="I199" s="2"/>
      <x:c r="J199" s="2"/>
      <x:c r="K199" s="2"/>
      <x:c r="L199" s="2"/>
    </x:row>
    <x:row r="200" ht="23" customHeight="1">
      <x:c r="A200" s="29"/>
      <x:c r="B200" s="30"/>
      <x:c r="C200" s="30"/>
      <x:c r="D200" s="30"/>
      <x:c r="E200" s="31"/>
      <x:c r="F200" s="32"/>
      <x:c r="G200" s="32"/>
      <x:c r="H200" s="23" t="str">
        <x:f>IF(COUNTA(A200:G200)=0,"",IF(AND(ISNUMBER(A200),A200&gt;0,B200&lt;&gt;"",C200&lt;&gt;"",COUNTIF(Dashboard!$I$29:$I$33,C200)=1,COUNT(E200:G200)=3,E200&gt;0,F200&gt;=0,G200&gt;=0,G200&lt;=E200*F200),E200*F200-G200,"Check input"))</x:f>
      </x:c>
      <x:c r="I200" s="2"/>
      <x:c r="J200" s="2"/>
      <x:c r="K200" s="2"/>
      <x:c r="L200" s="2"/>
    </x:row>
    <x:row r="201" ht="23" customHeight="1">
      <x:c r="A201" s="29"/>
      <x:c r="B201" s="30"/>
      <x:c r="C201" s="30"/>
      <x:c r="D201" s="30"/>
      <x:c r="E201" s="31"/>
      <x:c r="F201" s="32"/>
      <x:c r="G201" s="32"/>
      <x:c r="H201" s="23" t="str">
        <x:f>IF(COUNTA(A201:G201)=0,"",IF(AND(ISNUMBER(A201),A201&gt;0,B201&lt;&gt;"",C201&lt;&gt;"",COUNTIF(Dashboard!$I$29:$I$33,C201)=1,COUNT(E201:G201)=3,E201&gt;0,F201&gt;=0,G201&gt;=0,G201&lt;=E201*F201),E201*F201-G201,"Check input"))</x:f>
      </x:c>
      <x:c r="I201" s="2"/>
      <x:c r="J201" s="2"/>
      <x:c r="K201" s="2"/>
      <x:c r="L201" s="2"/>
    </x:row>
    <x:row r="202" ht="23" customHeight="1">
      <x:c r="A202" s="29"/>
      <x:c r="B202" s="30"/>
      <x:c r="C202" s="30"/>
      <x:c r="D202" s="30"/>
      <x:c r="E202" s="31"/>
      <x:c r="F202" s="32"/>
      <x:c r="G202" s="32"/>
      <x:c r="H202" s="23" t="str">
        <x:f>IF(COUNTA(A202:G202)=0,"",IF(AND(ISNUMBER(A202),A202&gt;0,B202&lt;&gt;"",C202&lt;&gt;"",COUNTIF(Dashboard!$I$29:$I$33,C202)=1,COUNT(E202:G202)=3,E202&gt;0,F202&gt;=0,G202&gt;=0,G202&lt;=E202*F202),E202*F202-G202,"Check input"))</x:f>
      </x:c>
      <x:c r="I202" s="2"/>
      <x:c r="J202" s="2"/>
      <x:c r="K202" s="2"/>
      <x:c r="L202" s="2"/>
    </x:row>
    <x:row r="203" ht="23" customHeight="1">
      <x:c r="A203" s="29"/>
      <x:c r="B203" s="30"/>
      <x:c r="C203" s="30"/>
      <x:c r="D203" s="30"/>
      <x:c r="E203" s="31"/>
      <x:c r="F203" s="32"/>
      <x:c r="G203" s="32"/>
      <x:c r="H203" s="23" t="str">
        <x:f>IF(COUNTA(A203:G203)=0,"",IF(AND(ISNUMBER(A203),A203&gt;0,B203&lt;&gt;"",C203&lt;&gt;"",COUNTIF(Dashboard!$I$29:$I$33,C203)=1,COUNT(E203:G203)=3,E203&gt;0,F203&gt;=0,G203&gt;=0,G203&lt;=E203*F203),E203*F203-G203,"Check input"))</x:f>
      </x:c>
      <x:c r="I203" s="2"/>
      <x:c r="J203" s="2"/>
      <x:c r="K203" s="2"/>
      <x:c r="L203" s="2"/>
    </x:row>
    <x:row r="204" ht="23" customHeight="1">
      <x:c r="A204" s="29"/>
      <x:c r="B204" s="30"/>
      <x:c r="C204" s="30"/>
      <x:c r="D204" s="30"/>
      <x:c r="E204" s="31"/>
      <x:c r="F204" s="32"/>
      <x:c r="G204" s="32"/>
      <x:c r="H204" s="23" t="str">
        <x:f>IF(COUNTA(A204:G204)=0,"",IF(AND(ISNUMBER(A204),A204&gt;0,B204&lt;&gt;"",C204&lt;&gt;"",COUNTIF(Dashboard!$I$29:$I$33,C204)=1,COUNT(E204:G204)=3,E204&gt;0,F204&gt;=0,G204&gt;=0,G204&lt;=E204*F204),E204*F204-G204,"Check input"))</x:f>
      </x:c>
      <x:c r="I204" s="2"/>
      <x:c r="J204" s="2"/>
      <x:c r="K204" s="2"/>
      <x:c r="L204" s="2"/>
    </x:row>
    <x:row r="205" ht="23" customHeight="1">
      <x:c r="A205" s="29"/>
      <x:c r="B205" s="30"/>
      <x:c r="C205" s="30"/>
      <x:c r="D205" s="30"/>
      <x:c r="E205" s="31"/>
      <x:c r="F205" s="32"/>
      <x:c r="G205" s="32"/>
      <x:c r="H205" s="23" t="str">
        <x:f>IF(COUNTA(A205:G205)=0,"",IF(AND(ISNUMBER(A205),A205&gt;0,B205&lt;&gt;"",C205&lt;&gt;"",COUNTIF(Dashboard!$I$29:$I$33,C205)=1,COUNT(E205:G205)=3,E205&gt;0,F205&gt;=0,G205&gt;=0,G205&lt;=E205*F205),E205*F205-G205,"Check input"))</x:f>
      </x:c>
      <x:c r="I205" s="2"/>
      <x:c r="J205" s="2"/>
      <x:c r="K205" s="2"/>
      <x:c r="L205" s="2"/>
    </x:row>
    <x:row r="206" ht="23" customHeight="1">
      <x:c r="A206" s="29"/>
      <x:c r="B206" s="30"/>
      <x:c r="C206" s="30"/>
      <x:c r="D206" s="30"/>
      <x:c r="E206" s="31"/>
      <x:c r="F206" s="32"/>
      <x:c r="G206" s="32"/>
      <x:c r="H206" s="23" t="str">
        <x:f>IF(COUNTA(A206:G206)=0,"",IF(AND(ISNUMBER(A206),A206&gt;0,B206&lt;&gt;"",C206&lt;&gt;"",COUNTIF(Dashboard!$I$29:$I$33,C206)=1,COUNT(E206:G206)=3,E206&gt;0,F206&gt;=0,G206&gt;=0,G206&lt;=E206*F206),E206*F206-G206,"Check input"))</x:f>
      </x:c>
      <x:c r="I206" s="2"/>
      <x:c r="J206" s="2"/>
      <x:c r="K206" s="2"/>
      <x:c r="L206" s="2"/>
    </x:row>
    <x:row r="207" ht="23" customHeight="1">
      <x:c r="A207" s="29"/>
      <x:c r="B207" s="30"/>
      <x:c r="C207" s="30"/>
      <x:c r="D207" s="30"/>
      <x:c r="E207" s="31"/>
      <x:c r="F207" s="32"/>
      <x:c r="G207" s="32"/>
      <x:c r="H207" s="23" t="str">
        <x:f>IF(COUNTA(A207:G207)=0,"",IF(AND(ISNUMBER(A207),A207&gt;0,B207&lt;&gt;"",C207&lt;&gt;"",COUNTIF(Dashboard!$I$29:$I$33,C207)=1,COUNT(E207:G207)=3,E207&gt;0,F207&gt;=0,G207&gt;=0,G207&lt;=E207*F207),E207*F207-G207,"Check input"))</x:f>
      </x:c>
      <x:c r="I207" s="2"/>
      <x:c r="J207" s="2"/>
      <x:c r="K207" s="2"/>
      <x:c r="L207" s="2"/>
    </x:row>
    <x:row r="208" ht="23" customHeight="1">
      <x:c r="A208" s="29"/>
      <x:c r="B208" s="30"/>
      <x:c r="C208" s="30"/>
      <x:c r="D208" s="30"/>
      <x:c r="E208" s="31"/>
      <x:c r="F208" s="32"/>
      <x:c r="G208" s="32"/>
      <x:c r="H208" s="23" t="str">
        <x:f>IF(COUNTA(A208:G208)=0,"",IF(AND(ISNUMBER(A208),A208&gt;0,B208&lt;&gt;"",C208&lt;&gt;"",COUNTIF(Dashboard!$I$29:$I$33,C208)=1,COUNT(E208:G208)=3,E208&gt;0,F208&gt;=0,G208&gt;=0,G208&lt;=E208*F208),E208*F208-G208,"Check input"))</x:f>
      </x:c>
      <x:c r="I208" s="2"/>
      <x:c r="J208" s="2"/>
      <x:c r="K208" s="2"/>
      <x:c r="L208" s="2"/>
    </x:row>
    <x:row r="209" ht="23" customHeight="1">
      <x:c r="A209" s="29"/>
      <x:c r="B209" s="30"/>
      <x:c r="C209" s="30"/>
      <x:c r="D209" s="30"/>
      <x:c r="E209" s="31"/>
      <x:c r="F209" s="32"/>
      <x:c r="G209" s="32"/>
      <x:c r="H209" s="23" t="str">
        <x:f>IF(COUNTA(A209:G209)=0,"",IF(AND(ISNUMBER(A209),A209&gt;0,B209&lt;&gt;"",C209&lt;&gt;"",COUNTIF(Dashboard!$I$29:$I$33,C209)=1,COUNT(E209:G209)=3,E209&gt;0,F209&gt;=0,G209&gt;=0,G209&lt;=E209*F209),E209*F209-G209,"Check input"))</x:f>
      </x:c>
      <x:c r="I209" s="2"/>
      <x:c r="J209" s="2"/>
      <x:c r="K209" s="2"/>
      <x:c r="L209" s="2"/>
    </x:row>
    <x:row r="210" ht="23" customHeight="1">
      <x:c r="A210" s="29"/>
      <x:c r="B210" s="30"/>
      <x:c r="C210" s="30"/>
      <x:c r="D210" s="30"/>
      <x:c r="E210" s="31"/>
      <x:c r="F210" s="32"/>
      <x:c r="G210" s="32"/>
      <x:c r="H210" s="23" t="str">
        <x:f>IF(COUNTA(A210:G210)=0,"",IF(AND(ISNUMBER(A210),A210&gt;0,B210&lt;&gt;"",C210&lt;&gt;"",COUNTIF(Dashboard!$I$29:$I$33,C210)=1,COUNT(E210:G210)=3,E210&gt;0,F210&gt;=0,G210&gt;=0,G210&lt;=E210*F210),E210*F210-G210,"Check input"))</x:f>
      </x:c>
      <x:c r="I210" s="2"/>
      <x:c r="J210" s="2"/>
      <x:c r="K210" s="2"/>
      <x:c r="L210" s="2"/>
    </x:row>
    <x:row r="211" ht="23" customHeight="1">
      <x:c r="A211" s="29"/>
      <x:c r="B211" s="30"/>
      <x:c r="C211" s="30"/>
      <x:c r="D211" s="30"/>
      <x:c r="E211" s="31"/>
      <x:c r="F211" s="32"/>
      <x:c r="G211" s="32"/>
      <x:c r="H211" s="23" t="str">
        <x:f>IF(COUNTA(A211:G211)=0,"",IF(AND(ISNUMBER(A211),A211&gt;0,B211&lt;&gt;"",C211&lt;&gt;"",COUNTIF(Dashboard!$I$29:$I$33,C211)=1,COUNT(E211:G211)=3,E211&gt;0,F211&gt;=0,G211&gt;=0,G211&lt;=E211*F211),E211*F211-G211,"Check input"))</x:f>
      </x:c>
      <x:c r="I211" s="2"/>
      <x:c r="J211" s="2"/>
      <x:c r="K211" s="2"/>
      <x:c r="L211" s="2"/>
    </x:row>
    <x:row r="212" ht="23" customHeight="1">
      <x:c r="A212" s="29"/>
      <x:c r="B212" s="30"/>
      <x:c r="C212" s="30"/>
      <x:c r="D212" s="30"/>
      <x:c r="E212" s="31"/>
      <x:c r="F212" s="32"/>
      <x:c r="G212" s="32"/>
      <x:c r="H212" s="23" t="str">
        <x:f>IF(COUNTA(A212:G212)=0,"",IF(AND(ISNUMBER(A212),A212&gt;0,B212&lt;&gt;"",C212&lt;&gt;"",COUNTIF(Dashboard!$I$29:$I$33,C212)=1,COUNT(E212:G212)=3,E212&gt;0,F212&gt;=0,G212&gt;=0,G212&lt;=E212*F212),E212*F212-G212,"Check input"))</x:f>
      </x:c>
      <x:c r="I212" s="2"/>
      <x:c r="J212" s="2"/>
      <x:c r="K212" s="2"/>
      <x:c r="L212" s="2"/>
    </x:row>
    <x:row r="213" ht="23" customHeight="1">
      <x:c r="A213" s="29"/>
      <x:c r="B213" s="30"/>
      <x:c r="C213" s="30"/>
      <x:c r="D213" s="30"/>
      <x:c r="E213" s="31"/>
      <x:c r="F213" s="32"/>
      <x:c r="G213" s="32"/>
      <x:c r="H213" s="23" t="str">
        <x:f>IF(COUNTA(A213:G213)=0,"",IF(AND(ISNUMBER(A213),A213&gt;0,B213&lt;&gt;"",C213&lt;&gt;"",COUNTIF(Dashboard!$I$29:$I$33,C213)=1,COUNT(E213:G213)=3,E213&gt;0,F213&gt;=0,G213&gt;=0,G213&lt;=E213*F213),E213*F213-G213,"Check input"))</x:f>
      </x:c>
      <x:c r="I213" s="2"/>
      <x:c r="J213" s="2"/>
      <x:c r="K213" s="2"/>
      <x:c r="L213" s="2"/>
    </x:row>
    <x:row r="214" ht="23" customHeight="1">
      <x:c r="A214" s="29"/>
      <x:c r="B214" s="30"/>
      <x:c r="C214" s="30"/>
      <x:c r="D214" s="30"/>
      <x:c r="E214" s="31"/>
      <x:c r="F214" s="32"/>
      <x:c r="G214" s="32"/>
      <x:c r="H214" s="23" t="str">
        <x:f>IF(COUNTA(A214:G214)=0,"",IF(AND(ISNUMBER(A214),A214&gt;0,B214&lt;&gt;"",C214&lt;&gt;"",COUNTIF(Dashboard!$I$29:$I$33,C214)=1,COUNT(E214:G214)=3,E214&gt;0,F214&gt;=0,G214&gt;=0,G214&lt;=E214*F214),E214*F214-G214,"Check input"))</x:f>
      </x:c>
      <x:c r="I214" s="2"/>
      <x:c r="J214" s="2"/>
      <x:c r="K214" s="2"/>
      <x:c r="L214" s="2"/>
    </x:row>
    <x:row r="215" ht="23" customHeight="1">
      <x:c r="A215" s="29"/>
      <x:c r="B215" s="30"/>
      <x:c r="C215" s="30"/>
      <x:c r="D215" s="30"/>
      <x:c r="E215" s="31"/>
      <x:c r="F215" s="32"/>
      <x:c r="G215" s="32"/>
      <x:c r="H215" s="23" t="str">
        <x:f>IF(COUNTA(A215:G215)=0,"",IF(AND(ISNUMBER(A215),A215&gt;0,B215&lt;&gt;"",C215&lt;&gt;"",COUNTIF(Dashboard!$I$29:$I$33,C215)=1,COUNT(E215:G215)=3,E215&gt;0,F215&gt;=0,G215&gt;=0,G215&lt;=E215*F215),E215*F215-G215,"Check input"))</x:f>
      </x:c>
      <x:c r="I215" s="2"/>
      <x:c r="J215" s="2"/>
      <x:c r="K215" s="2"/>
      <x:c r="L215" s="2"/>
    </x:row>
    <x:row r="216" ht="23" customHeight="1">
      <x:c r="A216" s="29"/>
      <x:c r="B216" s="30"/>
      <x:c r="C216" s="30"/>
      <x:c r="D216" s="30"/>
      <x:c r="E216" s="31"/>
      <x:c r="F216" s="32"/>
      <x:c r="G216" s="32"/>
      <x:c r="H216" s="23" t="str">
        <x:f>IF(COUNTA(A216:G216)=0,"",IF(AND(ISNUMBER(A216),A216&gt;0,B216&lt;&gt;"",C216&lt;&gt;"",COUNTIF(Dashboard!$I$29:$I$33,C216)=1,COUNT(E216:G216)=3,E216&gt;0,F216&gt;=0,G216&gt;=0,G216&lt;=E216*F216),E216*F216-G216,"Check input"))</x:f>
      </x:c>
      <x:c r="I216" s="2"/>
      <x:c r="J216" s="2"/>
      <x:c r="K216" s="2"/>
      <x:c r="L216" s="2"/>
    </x:row>
    <x:row r="217" ht="23" customHeight="1">
      <x:c r="A217" s="29"/>
      <x:c r="B217" s="30"/>
      <x:c r="C217" s="30"/>
      <x:c r="D217" s="30"/>
      <x:c r="E217" s="31"/>
      <x:c r="F217" s="32"/>
      <x:c r="G217" s="32"/>
      <x:c r="H217" s="23" t="str">
        <x:f>IF(COUNTA(A217:G217)=0,"",IF(AND(ISNUMBER(A217),A217&gt;0,B217&lt;&gt;"",C217&lt;&gt;"",COUNTIF(Dashboard!$I$29:$I$33,C217)=1,COUNT(E217:G217)=3,E217&gt;0,F217&gt;=0,G217&gt;=0,G217&lt;=E217*F217),E217*F217-G217,"Check input"))</x:f>
      </x:c>
      <x:c r="I217" s="2"/>
      <x:c r="J217" s="2"/>
      <x:c r="K217" s="2"/>
      <x:c r="L217" s="2"/>
    </x:row>
    <x:row r="218" ht="23" customHeight="1">
      <x:c r="A218" s="29"/>
      <x:c r="B218" s="30"/>
      <x:c r="C218" s="30"/>
      <x:c r="D218" s="30"/>
      <x:c r="E218" s="31"/>
      <x:c r="F218" s="32"/>
      <x:c r="G218" s="32"/>
      <x:c r="H218" s="23" t="str">
        <x:f>IF(COUNTA(A218:G218)=0,"",IF(AND(ISNUMBER(A218),A218&gt;0,B218&lt;&gt;"",C218&lt;&gt;"",COUNTIF(Dashboard!$I$29:$I$33,C218)=1,COUNT(E218:G218)=3,E218&gt;0,F218&gt;=0,G218&gt;=0,G218&lt;=E218*F218),E218*F218-G218,"Check input"))</x:f>
      </x:c>
      <x:c r="I218" s="2"/>
      <x:c r="J218" s="2"/>
      <x:c r="K218" s="2"/>
      <x:c r="L218" s="2"/>
    </x:row>
    <x:row r="219" ht="23" customHeight="1">
      <x:c r="A219" s="29"/>
      <x:c r="B219" s="30"/>
      <x:c r="C219" s="30"/>
      <x:c r="D219" s="30"/>
      <x:c r="E219" s="31"/>
      <x:c r="F219" s="32"/>
      <x:c r="G219" s="32"/>
      <x:c r="H219" s="23" t="str">
        <x:f>IF(COUNTA(A219:G219)=0,"",IF(AND(ISNUMBER(A219),A219&gt;0,B219&lt;&gt;"",C219&lt;&gt;"",COUNTIF(Dashboard!$I$29:$I$33,C219)=1,COUNT(E219:G219)=3,E219&gt;0,F219&gt;=0,G219&gt;=0,G219&lt;=E219*F219),E219*F219-G219,"Check input"))</x:f>
      </x:c>
      <x:c r="I219" s="2"/>
      <x:c r="J219" s="2"/>
      <x:c r="K219" s="2"/>
      <x:c r="L219" s="2"/>
    </x:row>
    <x:row r="220" ht="23" customHeight="1">
      <x:c r="A220" s="29"/>
      <x:c r="B220" s="30"/>
      <x:c r="C220" s="30"/>
      <x:c r="D220" s="30"/>
      <x:c r="E220" s="31"/>
      <x:c r="F220" s="32"/>
      <x:c r="G220" s="32"/>
      <x:c r="H220" s="23" t="str">
        <x:f>IF(COUNTA(A220:G220)=0,"",IF(AND(ISNUMBER(A220),A220&gt;0,B220&lt;&gt;"",C220&lt;&gt;"",COUNTIF(Dashboard!$I$29:$I$33,C220)=1,COUNT(E220:G220)=3,E220&gt;0,F220&gt;=0,G220&gt;=0,G220&lt;=E220*F220),E220*F220-G220,"Check input"))</x:f>
      </x:c>
      <x:c r="I220" s="2"/>
      <x:c r="J220" s="2"/>
      <x:c r="K220" s="2"/>
      <x:c r="L220" s="2"/>
    </x:row>
    <x:row r="221" ht="23" customHeight="1">
      <x:c r="A221" s="29"/>
      <x:c r="B221" s="30"/>
      <x:c r="C221" s="30"/>
      <x:c r="D221" s="30"/>
      <x:c r="E221" s="31"/>
      <x:c r="F221" s="32"/>
      <x:c r="G221" s="32"/>
      <x:c r="H221" s="23" t="str">
        <x:f>IF(COUNTA(A221:G221)=0,"",IF(AND(ISNUMBER(A221),A221&gt;0,B221&lt;&gt;"",C221&lt;&gt;"",COUNTIF(Dashboard!$I$29:$I$33,C221)=1,COUNT(E221:G221)=3,E221&gt;0,F221&gt;=0,G221&gt;=0,G221&lt;=E221*F221),E221*F221-G221,"Check input"))</x:f>
      </x:c>
      <x:c r="I221" s="2"/>
      <x:c r="J221" s="2"/>
      <x:c r="K221" s="2"/>
      <x:c r="L221" s="2"/>
    </x:row>
    <x:row r="222" ht="23" customHeight="1">
      <x:c r="A222" s="29"/>
      <x:c r="B222" s="30"/>
      <x:c r="C222" s="30"/>
      <x:c r="D222" s="30"/>
      <x:c r="E222" s="31"/>
      <x:c r="F222" s="32"/>
      <x:c r="G222" s="32"/>
      <x:c r="H222" s="23" t="str">
        <x:f>IF(COUNTA(A222:G222)=0,"",IF(AND(ISNUMBER(A222),A222&gt;0,B222&lt;&gt;"",C222&lt;&gt;"",COUNTIF(Dashboard!$I$29:$I$33,C222)=1,COUNT(E222:G222)=3,E222&gt;0,F222&gt;=0,G222&gt;=0,G222&lt;=E222*F222),E222*F222-G222,"Check input"))</x:f>
      </x:c>
      <x:c r="I222" s="2"/>
      <x:c r="J222" s="2"/>
      <x:c r="K222" s="2"/>
      <x:c r="L222" s="2"/>
    </x:row>
    <x:row r="223" ht="23" customHeight="1">
      <x:c r="A223" s="29"/>
      <x:c r="B223" s="30"/>
      <x:c r="C223" s="30"/>
      <x:c r="D223" s="30"/>
      <x:c r="E223" s="31"/>
      <x:c r="F223" s="32"/>
      <x:c r="G223" s="32"/>
      <x:c r="H223" s="23" t="str">
        <x:f>IF(COUNTA(A223:G223)=0,"",IF(AND(ISNUMBER(A223),A223&gt;0,B223&lt;&gt;"",C223&lt;&gt;"",COUNTIF(Dashboard!$I$29:$I$33,C223)=1,COUNT(E223:G223)=3,E223&gt;0,F223&gt;=0,G223&gt;=0,G223&lt;=E223*F223),E223*F223-G223,"Check input"))</x:f>
      </x:c>
      <x:c r="I223" s="2"/>
      <x:c r="J223" s="2"/>
      <x:c r="K223" s="2"/>
      <x:c r="L223" s="2"/>
    </x:row>
    <x:row r="224" ht="23" customHeight="1">
      <x:c r="A224" s="29"/>
      <x:c r="B224" s="30"/>
      <x:c r="C224" s="30"/>
      <x:c r="D224" s="30"/>
      <x:c r="E224" s="31"/>
      <x:c r="F224" s="32"/>
      <x:c r="G224" s="32"/>
      <x:c r="H224" s="23" t="str">
        <x:f>IF(COUNTA(A224:G224)=0,"",IF(AND(ISNUMBER(A224),A224&gt;0,B224&lt;&gt;"",C224&lt;&gt;"",COUNTIF(Dashboard!$I$29:$I$33,C224)=1,COUNT(E224:G224)=3,E224&gt;0,F224&gt;=0,G224&gt;=0,G224&lt;=E224*F224),E224*F224-G224,"Check input"))</x:f>
      </x:c>
      <x:c r="I224" s="2"/>
      <x:c r="J224" s="2"/>
      <x:c r="K224" s="2"/>
      <x:c r="L224" s="2"/>
    </x:row>
    <x:row r="225" ht="23" customHeight="1">
      <x:c r="A225" s="29"/>
      <x:c r="B225" s="30"/>
      <x:c r="C225" s="30"/>
      <x:c r="D225" s="30"/>
      <x:c r="E225" s="31"/>
      <x:c r="F225" s="32"/>
      <x:c r="G225" s="32"/>
      <x:c r="H225" s="23" t="str">
        <x:f>IF(COUNTA(A225:G225)=0,"",IF(AND(ISNUMBER(A225),A225&gt;0,B225&lt;&gt;"",C225&lt;&gt;"",COUNTIF(Dashboard!$I$29:$I$33,C225)=1,COUNT(E225:G225)=3,E225&gt;0,F225&gt;=0,G225&gt;=0,G225&lt;=E225*F225),E225*F225-G225,"Check input"))</x:f>
      </x:c>
      <x:c r="I225" s="2"/>
      <x:c r="J225" s="2"/>
      <x:c r="K225" s="2"/>
      <x:c r="L225" s="2"/>
    </x:row>
    <x:row r="226" ht="23" customHeight="1">
      <x:c r="A226" s="29"/>
      <x:c r="B226" s="30"/>
      <x:c r="C226" s="30"/>
      <x:c r="D226" s="30"/>
      <x:c r="E226" s="31"/>
      <x:c r="F226" s="32"/>
      <x:c r="G226" s="32"/>
      <x:c r="H226" s="23" t="str">
        <x:f>IF(COUNTA(A226:G226)=0,"",IF(AND(ISNUMBER(A226),A226&gt;0,B226&lt;&gt;"",C226&lt;&gt;"",COUNTIF(Dashboard!$I$29:$I$33,C226)=1,COUNT(E226:G226)=3,E226&gt;0,F226&gt;=0,G226&gt;=0,G226&lt;=E226*F226),E226*F226-G226,"Check input"))</x:f>
      </x:c>
      <x:c r="I226" s="2"/>
      <x:c r="J226" s="2"/>
      <x:c r="K226" s="2"/>
      <x:c r="L226" s="2"/>
    </x:row>
    <x:row r="227" ht="23" customHeight="1">
      <x:c r="A227" s="29"/>
      <x:c r="B227" s="30"/>
      <x:c r="C227" s="30"/>
      <x:c r="D227" s="30"/>
      <x:c r="E227" s="31"/>
      <x:c r="F227" s="32"/>
      <x:c r="G227" s="32"/>
      <x:c r="H227" s="23" t="str">
        <x:f>IF(COUNTA(A227:G227)=0,"",IF(AND(ISNUMBER(A227),A227&gt;0,B227&lt;&gt;"",C227&lt;&gt;"",COUNTIF(Dashboard!$I$29:$I$33,C227)=1,COUNT(E227:G227)=3,E227&gt;0,F227&gt;=0,G227&gt;=0,G227&lt;=E227*F227),E227*F227-G227,"Check input"))</x:f>
      </x:c>
      <x:c r="I227" s="2"/>
      <x:c r="J227" s="2"/>
      <x:c r="K227" s="2"/>
      <x:c r="L227" s="2"/>
    </x:row>
    <x:row r="228" ht="23" customHeight="1">
      <x:c r="A228" s="29"/>
      <x:c r="B228" s="30"/>
      <x:c r="C228" s="30"/>
      <x:c r="D228" s="30"/>
      <x:c r="E228" s="31"/>
      <x:c r="F228" s="32"/>
      <x:c r="G228" s="32"/>
      <x:c r="H228" s="23" t="str">
        <x:f>IF(COUNTA(A228:G228)=0,"",IF(AND(ISNUMBER(A228),A228&gt;0,B228&lt;&gt;"",C228&lt;&gt;"",COUNTIF(Dashboard!$I$29:$I$33,C228)=1,COUNT(E228:G228)=3,E228&gt;0,F228&gt;=0,G228&gt;=0,G228&lt;=E228*F228),E228*F228-G228,"Check input"))</x:f>
      </x:c>
      <x:c r="I228" s="2"/>
      <x:c r="J228" s="2"/>
      <x:c r="K228" s="2"/>
      <x:c r="L228" s="2"/>
    </x:row>
    <x:row r="229" ht="23" customHeight="1">
      <x:c r="A229" s="29"/>
      <x:c r="B229" s="30"/>
      <x:c r="C229" s="30"/>
      <x:c r="D229" s="30"/>
      <x:c r="E229" s="31"/>
      <x:c r="F229" s="32"/>
      <x:c r="G229" s="32"/>
      <x:c r="H229" s="23" t="str">
        <x:f>IF(COUNTA(A229:G229)=0,"",IF(AND(ISNUMBER(A229),A229&gt;0,B229&lt;&gt;"",C229&lt;&gt;"",COUNTIF(Dashboard!$I$29:$I$33,C229)=1,COUNT(E229:G229)=3,E229&gt;0,F229&gt;=0,G229&gt;=0,G229&lt;=E229*F229),E229*F229-G229,"Check input"))</x:f>
      </x:c>
      <x:c r="I229" s="2"/>
      <x:c r="J229" s="2"/>
      <x:c r="K229" s="2"/>
      <x:c r="L229" s="2"/>
    </x:row>
    <x:row r="230" ht="23" customHeight="1">
      <x:c r="A230" s="29"/>
      <x:c r="B230" s="30"/>
      <x:c r="C230" s="30"/>
      <x:c r="D230" s="30"/>
      <x:c r="E230" s="31"/>
      <x:c r="F230" s="32"/>
      <x:c r="G230" s="32"/>
      <x:c r="H230" s="23" t="str">
        <x:f>IF(COUNTA(A230:G230)=0,"",IF(AND(ISNUMBER(A230),A230&gt;0,B230&lt;&gt;"",C230&lt;&gt;"",COUNTIF(Dashboard!$I$29:$I$33,C230)=1,COUNT(E230:G230)=3,E230&gt;0,F230&gt;=0,G230&gt;=0,G230&lt;=E230*F230),E230*F230-G230,"Check input"))</x:f>
      </x:c>
      <x:c r="I230" s="2"/>
      <x:c r="J230" s="2"/>
      <x:c r="K230" s="2"/>
      <x:c r="L230" s="2"/>
    </x:row>
    <x:row r="231" ht="23" customHeight="1">
      <x:c r="A231" s="29"/>
      <x:c r="B231" s="30"/>
      <x:c r="C231" s="30"/>
      <x:c r="D231" s="30"/>
      <x:c r="E231" s="31"/>
      <x:c r="F231" s="32"/>
      <x:c r="G231" s="32"/>
      <x:c r="H231" s="23" t="str">
        <x:f>IF(COUNTA(A231:G231)=0,"",IF(AND(ISNUMBER(A231),A231&gt;0,B231&lt;&gt;"",C231&lt;&gt;"",COUNTIF(Dashboard!$I$29:$I$33,C231)=1,COUNT(E231:G231)=3,E231&gt;0,F231&gt;=0,G231&gt;=0,G231&lt;=E231*F231),E231*F231-G231,"Check input"))</x:f>
      </x:c>
      <x:c r="I231" s="2"/>
      <x:c r="J231" s="2"/>
      <x:c r="K231" s="2"/>
      <x:c r="L231" s="2"/>
    </x:row>
    <x:row r="232" ht="23" customHeight="1">
      <x:c r="A232" s="29"/>
      <x:c r="B232" s="30"/>
      <x:c r="C232" s="30"/>
      <x:c r="D232" s="30"/>
      <x:c r="E232" s="31"/>
      <x:c r="F232" s="32"/>
      <x:c r="G232" s="32"/>
      <x:c r="H232" s="23" t="str">
        <x:f>IF(COUNTA(A232:G232)=0,"",IF(AND(ISNUMBER(A232),A232&gt;0,B232&lt;&gt;"",C232&lt;&gt;"",COUNTIF(Dashboard!$I$29:$I$33,C232)=1,COUNT(E232:G232)=3,E232&gt;0,F232&gt;=0,G232&gt;=0,G232&lt;=E232*F232),E232*F232-G232,"Check input"))</x:f>
      </x:c>
      <x:c r="I232" s="2"/>
      <x:c r="J232" s="2"/>
      <x:c r="K232" s="2"/>
      <x:c r="L232" s="2"/>
    </x:row>
    <x:row r="233" ht="23" customHeight="1">
      <x:c r="A233" s="29"/>
      <x:c r="B233" s="30"/>
      <x:c r="C233" s="30"/>
      <x:c r="D233" s="30"/>
      <x:c r="E233" s="31"/>
      <x:c r="F233" s="32"/>
      <x:c r="G233" s="32"/>
      <x:c r="H233" s="23" t="str">
        <x:f>IF(COUNTA(A233:G233)=0,"",IF(AND(ISNUMBER(A233),A233&gt;0,B233&lt;&gt;"",C233&lt;&gt;"",COUNTIF(Dashboard!$I$29:$I$33,C233)=1,COUNT(E233:G233)=3,E233&gt;0,F233&gt;=0,G233&gt;=0,G233&lt;=E233*F233),E233*F233-G233,"Check input"))</x:f>
      </x:c>
      <x:c r="I233" s="2"/>
      <x:c r="J233" s="2"/>
      <x:c r="K233" s="2"/>
      <x:c r="L233" s="2"/>
    </x:row>
    <x:row r="234" ht="23" customHeight="1">
      <x:c r="A234" s="29"/>
      <x:c r="B234" s="30"/>
      <x:c r="C234" s="30"/>
      <x:c r="D234" s="30"/>
      <x:c r="E234" s="31"/>
      <x:c r="F234" s="32"/>
      <x:c r="G234" s="32"/>
      <x:c r="H234" s="23" t="str">
        <x:f>IF(COUNTA(A234:G234)=0,"",IF(AND(ISNUMBER(A234),A234&gt;0,B234&lt;&gt;"",C234&lt;&gt;"",COUNTIF(Dashboard!$I$29:$I$33,C234)=1,COUNT(E234:G234)=3,E234&gt;0,F234&gt;=0,G234&gt;=0,G234&lt;=E234*F234),E234*F234-G234,"Check input"))</x:f>
      </x:c>
      <x:c r="I234" s="2"/>
      <x:c r="J234" s="2"/>
      <x:c r="K234" s="2"/>
      <x:c r="L234" s="2"/>
    </x:row>
    <x:row r="235" ht="23" customHeight="1">
      <x:c r="A235" s="29"/>
      <x:c r="B235" s="30"/>
      <x:c r="C235" s="30"/>
      <x:c r="D235" s="30"/>
      <x:c r="E235" s="31"/>
      <x:c r="F235" s="32"/>
      <x:c r="G235" s="32"/>
      <x:c r="H235" s="23" t="str">
        <x:f>IF(COUNTA(A235:G235)=0,"",IF(AND(ISNUMBER(A235),A235&gt;0,B235&lt;&gt;"",C235&lt;&gt;"",COUNTIF(Dashboard!$I$29:$I$33,C235)=1,COUNT(E235:G235)=3,E235&gt;0,F235&gt;=0,G235&gt;=0,G235&lt;=E235*F235),E235*F235-G235,"Check input"))</x:f>
      </x:c>
      <x:c r="I235" s="2"/>
      <x:c r="J235" s="2"/>
      <x:c r="K235" s="2"/>
      <x:c r="L235" s="2"/>
    </x:row>
    <x:row r="236" ht="23" customHeight="1">
      <x:c r="A236" s="29"/>
      <x:c r="B236" s="30"/>
      <x:c r="C236" s="30"/>
      <x:c r="D236" s="30"/>
      <x:c r="E236" s="31"/>
      <x:c r="F236" s="32"/>
      <x:c r="G236" s="32"/>
      <x:c r="H236" s="23" t="str">
        <x:f>IF(COUNTA(A236:G236)=0,"",IF(AND(ISNUMBER(A236),A236&gt;0,B236&lt;&gt;"",C236&lt;&gt;"",COUNTIF(Dashboard!$I$29:$I$33,C236)=1,COUNT(E236:G236)=3,E236&gt;0,F236&gt;=0,G236&gt;=0,G236&lt;=E236*F236),E236*F236-G236,"Check input"))</x:f>
      </x:c>
      <x:c r="I236" s="2"/>
      <x:c r="J236" s="2"/>
      <x:c r="K236" s="2"/>
      <x:c r="L236" s="2"/>
    </x:row>
    <x:row r="237" ht="23" customHeight="1">
      <x:c r="A237" s="29"/>
      <x:c r="B237" s="30"/>
      <x:c r="C237" s="30"/>
      <x:c r="D237" s="30"/>
      <x:c r="E237" s="31"/>
      <x:c r="F237" s="32"/>
      <x:c r="G237" s="32"/>
      <x:c r="H237" s="23" t="str">
        <x:f>IF(COUNTA(A237:G237)=0,"",IF(AND(ISNUMBER(A237),A237&gt;0,B237&lt;&gt;"",C237&lt;&gt;"",COUNTIF(Dashboard!$I$29:$I$33,C237)=1,COUNT(E237:G237)=3,E237&gt;0,F237&gt;=0,G237&gt;=0,G237&lt;=E237*F237),E237*F237-G237,"Check input"))</x:f>
      </x:c>
      <x:c r="I237" s="2"/>
      <x:c r="J237" s="2"/>
      <x:c r="K237" s="2"/>
      <x:c r="L237" s="2"/>
    </x:row>
    <x:row r="238" ht="23" customHeight="1">
      <x:c r="A238" s="29"/>
      <x:c r="B238" s="30"/>
      <x:c r="C238" s="30"/>
      <x:c r="D238" s="30"/>
      <x:c r="E238" s="31"/>
      <x:c r="F238" s="32"/>
      <x:c r="G238" s="32"/>
      <x:c r="H238" s="23" t="str">
        <x:f>IF(COUNTA(A238:G238)=0,"",IF(AND(ISNUMBER(A238),A238&gt;0,B238&lt;&gt;"",C238&lt;&gt;"",COUNTIF(Dashboard!$I$29:$I$33,C238)=1,COUNT(E238:G238)=3,E238&gt;0,F238&gt;=0,G238&gt;=0,G238&lt;=E238*F238),E238*F238-G238,"Check input"))</x:f>
      </x:c>
      <x:c r="I238" s="2"/>
      <x:c r="J238" s="2"/>
      <x:c r="K238" s="2"/>
      <x:c r="L238" s="2"/>
    </x:row>
    <x:row r="239" ht="23" customHeight="1">
      <x:c r="A239" s="29"/>
      <x:c r="B239" s="30"/>
      <x:c r="C239" s="30"/>
      <x:c r="D239" s="30"/>
      <x:c r="E239" s="31"/>
      <x:c r="F239" s="32"/>
      <x:c r="G239" s="32"/>
      <x:c r="H239" s="23" t="str">
        <x:f>IF(COUNTA(A239:G239)=0,"",IF(AND(ISNUMBER(A239),A239&gt;0,B239&lt;&gt;"",C239&lt;&gt;"",COUNTIF(Dashboard!$I$29:$I$33,C239)=1,COUNT(E239:G239)=3,E239&gt;0,F239&gt;=0,G239&gt;=0,G239&lt;=E239*F239),E239*F239-G239,"Check input"))</x:f>
      </x:c>
      <x:c r="I239" s="2"/>
      <x:c r="J239" s="2"/>
      <x:c r="K239" s="2"/>
      <x:c r="L239" s="2"/>
    </x:row>
    <x:row r="240" ht="23" customHeight="1">
      <x:c r="A240" s="29"/>
      <x:c r="B240" s="30"/>
      <x:c r="C240" s="30"/>
      <x:c r="D240" s="30"/>
      <x:c r="E240" s="31"/>
      <x:c r="F240" s="32"/>
      <x:c r="G240" s="32"/>
      <x:c r="H240" s="23" t="str">
        <x:f>IF(COUNTA(A240:G240)=0,"",IF(AND(ISNUMBER(A240),A240&gt;0,B240&lt;&gt;"",C240&lt;&gt;"",COUNTIF(Dashboard!$I$29:$I$33,C240)=1,COUNT(E240:G240)=3,E240&gt;0,F240&gt;=0,G240&gt;=0,G240&lt;=E240*F240),E240*F240-G240,"Check input"))</x:f>
      </x:c>
      <x:c r="I240" s="2"/>
      <x:c r="J240" s="2"/>
      <x:c r="K240" s="2"/>
      <x:c r="L240" s="2"/>
    </x:row>
    <x:row r="241" ht="23" customHeight="1">
      <x:c r="A241" s="29"/>
      <x:c r="B241" s="30"/>
      <x:c r="C241" s="30"/>
      <x:c r="D241" s="30"/>
      <x:c r="E241" s="31"/>
      <x:c r="F241" s="32"/>
      <x:c r="G241" s="32"/>
      <x:c r="H241" s="23" t="str">
        <x:f>IF(COUNTA(A241:G241)=0,"",IF(AND(ISNUMBER(A241),A241&gt;0,B241&lt;&gt;"",C241&lt;&gt;"",COUNTIF(Dashboard!$I$29:$I$33,C241)=1,COUNT(E241:G241)=3,E241&gt;0,F241&gt;=0,G241&gt;=0,G241&lt;=E241*F241),E241*F241-G241,"Check input"))</x:f>
      </x:c>
      <x:c r="I241" s="2"/>
      <x:c r="J241" s="2"/>
      <x:c r="K241" s="2"/>
      <x:c r="L241" s="2"/>
    </x:row>
    <x:row r="242" ht="23" customHeight="1">
      <x:c r="A242" s="29"/>
      <x:c r="B242" s="30"/>
      <x:c r="C242" s="30"/>
      <x:c r="D242" s="30"/>
      <x:c r="E242" s="31"/>
      <x:c r="F242" s="32"/>
      <x:c r="G242" s="32"/>
      <x:c r="H242" s="23" t="str">
        <x:f>IF(COUNTA(A242:G242)=0,"",IF(AND(ISNUMBER(A242),A242&gt;0,B242&lt;&gt;"",C242&lt;&gt;"",COUNTIF(Dashboard!$I$29:$I$33,C242)=1,COUNT(E242:G242)=3,E242&gt;0,F242&gt;=0,G242&gt;=0,G242&lt;=E242*F242),E242*F242-G242,"Check input"))</x:f>
      </x:c>
      <x:c r="I242" s="2"/>
      <x:c r="J242" s="2"/>
      <x:c r="K242" s="2"/>
      <x:c r="L242" s="2"/>
    </x:row>
    <x:row r="243" ht="23" customHeight="1">
      <x:c r="A243" s="29"/>
      <x:c r="B243" s="30"/>
      <x:c r="C243" s="30"/>
      <x:c r="D243" s="30"/>
      <x:c r="E243" s="31"/>
      <x:c r="F243" s="32"/>
      <x:c r="G243" s="32"/>
      <x:c r="H243" s="23" t="str">
        <x:f>IF(COUNTA(A243:G243)=0,"",IF(AND(ISNUMBER(A243),A243&gt;0,B243&lt;&gt;"",C243&lt;&gt;"",COUNTIF(Dashboard!$I$29:$I$33,C243)=1,COUNT(E243:G243)=3,E243&gt;0,F243&gt;=0,G243&gt;=0,G243&lt;=E243*F243),E243*F243-G243,"Check input"))</x:f>
      </x:c>
      <x:c r="I243" s="2"/>
      <x:c r="J243" s="2"/>
      <x:c r="K243" s="2"/>
      <x:c r="L243" s="2"/>
    </x:row>
    <x:row r="244" ht="23" customHeight="1">
      <x:c r="A244" s="29"/>
      <x:c r="B244" s="30"/>
      <x:c r="C244" s="30"/>
      <x:c r="D244" s="30"/>
      <x:c r="E244" s="31"/>
      <x:c r="F244" s="32"/>
      <x:c r="G244" s="32"/>
      <x:c r="H244" s="23" t="str">
        <x:f>IF(COUNTA(A244:G244)=0,"",IF(AND(ISNUMBER(A244),A244&gt;0,B244&lt;&gt;"",C244&lt;&gt;"",COUNTIF(Dashboard!$I$29:$I$33,C244)=1,COUNT(E244:G244)=3,E244&gt;0,F244&gt;=0,G244&gt;=0,G244&lt;=E244*F244),E244*F244-G244,"Check input"))</x:f>
      </x:c>
      <x:c r="I244" s="2"/>
      <x:c r="J244" s="2"/>
      <x:c r="K244" s="2"/>
      <x:c r="L244" s="2"/>
    </x:row>
    <x:row r="245" ht="23" customHeight="1">
      <x:c r="A245" s="29"/>
      <x:c r="B245" s="30"/>
      <x:c r="C245" s="30"/>
      <x:c r="D245" s="30"/>
      <x:c r="E245" s="31"/>
      <x:c r="F245" s="32"/>
      <x:c r="G245" s="32"/>
      <x:c r="H245" s="23" t="str">
        <x:f>IF(COUNTA(A245:G245)=0,"",IF(AND(ISNUMBER(A245),A245&gt;0,B245&lt;&gt;"",C245&lt;&gt;"",COUNTIF(Dashboard!$I$29:$I$33,C245)=1,COUNT(E245:G245)=3,E245&gt;0,F245&gt;=0,G245&gt;=0,G245&lt;=E245*F245),E245*F245-G245,"Check input"))</x:f>
      </x:c>
      <x:c r="I245" s="2"/>
      <x:c r="J245" s="2"/>
      <x:c r="K245" s="2"/>
      <x:c r="L245" s="2"/>
    </x:row>
    <x:row r="246" ht="23" customHeight="1">
      <x:c r="A246" s="29"/>
      <x:c r="B246" s="30"/>
      <x:c r="C246" s="30"/>
      <x:c r="D246" s="30"/>
      <x:c r="E246" s="31"/>
      <x:c r="F246" s="32"/>
      <x:c r="G246" s="32"/>
      <x:c r="H246" s="23" t="str">
        <x:f>IF(COUNTA(A246:G246)=0,"",IF(AND(ISNUMBER(A246),A246&gt;0,B246&lt;&gt;"",C246&lt;&gt;"",COUNTIF(Dashboard!$I$29:$I$33,C246)=1,COUNT(E246:G246)=3,E246&gt;0,F246&gt;=0,G246&gt;=0,G246&lt;=E246*F246),E246*F246-G246,"Check input"))</x:f>
      </x:c>
      <x:c r="I246" s="2"/>
      <x:c r="J246" s="2"/>
      <x:c r="K246" s="2"/>
      <x:c r="L246" s="2"/>
    </x:row>
    <x:row r="247" ht="23" customHeight="1">
      <x:c r="A247" s="29"/>
      <x:c r="B247" s="30"/>
      <x:c r="C247" s="30"/>
      <x:c r="D247" s="30"/>
      <x:c r="E247" s="31"/>
      <x:c r="F247" s="32"/>
      <x:c r="G247" s="32"/>
      <x:c r="H247" s="23" t="str">
        <x:f>IF(COUNTA(A247:G247)=0,"",IF(AND(ISNUMBER(A247),A247&gt;0,B247&lt;&gt;"",C247&lt;&gt;"",COUNTIF(Dashboard!$I$29:$I$33,C247)=1,COUNT(E247:G247)=3,E247&gt;0,F247&gt;=0,G247&gt;=0,G247&lt;=E247*F247),E247*F247-G247,"Check input"))</x:f>
      </x:c>
      <x:c r="I247" s="2"/>
      <x:c r="J247" s="2"/>
      <x:c r="K247" s="2"/>
      <x:c r="L247" s="2"/>
    </x:row>
    <x:row r="248" ht="23" customHeight="1">
      <x:c r="A248" s="29"/>
      <x:c r="B248" s="30"/>
      <x:c r="C248" s="30"/>
      <x:c r="D248" s="30"/>
      <x:c r="E248" s="31"/>
      <x:c r="F248" s="32"/>
      <x:c r="G248" s="32"/>
      <x:c r="H248" s="23" t="str">
        <x:f>IF(COUNTA(A248:G248)=0,"",IF(AND(ISNUMBER(A248),A248&gt;0,B248&lt;&gt;"",C248&lt;&gt;"",COUNTIF(Dashboard!$I$29:$I$33,C248)=1,COUNT(E248:G248)=3,E248&gt;0,F248&gt;=0,G248&gt;=0,G248&lt;=E248*F248),E248*F248-G248,"Check input"))</x:f>
      </x:c>
      <x:c r="I248" s="2"/>
      <x:c r="J248" s="2"/>
      <x:c r="K248" s="2"/>
      <x:c r="L248" s="2"/>
    </x:row>
    <x:row r="249" ht="23" customHeight="1">
      <x:c r="A249" s="29"/>
      <x:c r="B249" s="30"/>
      <x:c r="C249" s="30"/>
      <x:c r="D249" s="30"/>
      <x:c r="E249" s="31"/>
      <x:c r="F249" s="32"/>
      <x:c r="G249" s="32"/>
      <x:c r="H249" s="23" t="str">
        <x:f>IF(COUNTA(A249:G249)=0,"",IF(AND(ISNUMBER(A249),A249&gt;0,B249&lt;&gt;"",C249&lt;&gt;"",COUNTIF(Dashboard!$I$29:$I$33,C249)=1,COUNT(E249:G249)=3,E249&gt;0,F249&gt;=0,G249&gt;=0,G249&lt;=E249*F249),E249*F249-G249,"Check input"))</x:f>
      </x:c>
      <x:c r="I249" s="2"/>
      <x:c r="J249" s="2"/>
      <x:c r="K249" s="2"/>
      <x:c r="L249" s="2"/>
    </x:row>
    <x:row r="250" ht="23" customHeight="1">
      <x:c r="A250" s="29"/>
      <x:c r="B250" s="30"/>
      <x:c r="C250" s="30"/>
      <x:c r="D250" s="30"/>
      <x:c r="E250" s="31"/>
      <x:c r="F250" s="32"/>
      <x:c r="G250" s="32"/>
      <x:c r="H250" s="23" t="str">
        <x:f>IF(COUNTA(A250:G250)=0,"",IF(AND(ISNUMBER(A250),A250&gt;0,B250&lt;&gt;"",C250&lt;&gt;"",COUNTIF(Dashboard!$I$29:$I$33,C250)=1,COUNT(E250:G250)=3,E250&gt;0,F250&gt;=0,G250&gt;=0,G250&lt;=E250*F250),E250*F250-G250,"Check input"))</x:f>
      </x:c>
      <x:c r="I250" s="2"/>
      <x:c r="J250" s="2"/>
      <x:c r="K250" s="2"/>
      <x:c r="L250" s="2"/>
    </x:row>
    <x:row r="251" ht="23" customHeight="1">
      <x:c r="A251" s="29"/>
      <x:c r="B251" s="30"/>
      <x:c r="C251" s="30"/>
      <x:c r="D251" s="30"/>
      <x:c r="E251" s="31"/>
      <x:c r="F251" s="32"/>
      <x:c r="G251" s="32"/>
      <x:c r="H251" s="23" t="str">
        <x:f>IF(COUNTA(A251:G251)=0,"",IF(AND(ISNUMBER(A251),A251&gt;0,B251&lt;&gt;"",C251&lt;&gt;"",COUNTIF(Dashboard!$I$29:$I$33,C251)=1,COUNT(E251:G251)=3,E251&gt;0,F251&gt;=0,G251&gt;=0,G251&lt;=E251*F251),E251*F251-G251,"Check input"))</x:f>
      </x:c>
      <x:c r="I251" s="2"/>
      <x:c r="J251" s="2"/>
      <x:c r="K251" s="2"/>
      <x:c r="L251" s="2"/>
    </x:row>
    <x:row r="252" ht="23" customHeight="1">
      <x:c r="A252" s="29"/>
      <x:c r="B252" s="30"/>
      <x:c r="C252" s="30"/>
      <x:c r="D252" s="30"/>
      <x:c r="E252" s="31"/>
      <x:c r="F252" s="32"/>
      <x:c r="G252" s="32"/>
      <x:c r="H252" s="23" t="str">
        <x:f>IF(COUNTA(A252:G252)=0,"",IF(AND(ISNUMBER(A252),A252&gt;0,B252&lt;&gt;"",C252&lt;&gt;"",COUNTIF(Dashboard!$I$29:$I$33,C252)=1,COUNT(E252:G252)=3,E252&gt;0,F252&gt;=0,G252&gt;=0,G252&lt;=E252*F252),E252*F252-G252,"Check input"))</x:f>
      </x:c>
      <x:c r="I252" s="2"/>
      <x:c r="J252" s="2"/>
      <x:c r="K252" s="2"/>
      <x:c r="L252" s="2"/>
    </x:row>
    <x:row r="253" ht="23" customHeight="1">
      <x:c r="A253" s="29"/>
      <x:c r="B253" s="30"/>
      <x:c r="C253" s="30"/>
      <x:c r="D253" s="30"/>
      <x:c r="E253" s="31"/>
      <x:c r="F253" s="32"/>
      <x:c r="G253" s="32"/>
      <x:c r="H253" s="23" t="str">
        <x:f>IF(COUNTA(A253:G253)=0,"",IF(AND(ISNUMBER(A253),A253&gt;0,B253&lt;&gt;"",C253&lt;&gt;"",COUNTIF(Dashboard!$I$29:$I$33,C253)=1,COUNT(E253:G253)=3,E253&gt;0,F253&gt;=0,G253&gt;=0,G253&lt;=E253*F253),E253*F253-G253,"Check input"))</x:f>
      </x:c>
      <x:c r="I253" s="2"/>
      <x:c r="J253" s="2"/>
      <x:c r="K253" s="2"/>
      <x:c r="L253" s="2"/>
    </x:row>
    <x:row r="254" ht="23" customHeight="1">
      <x:c r="A254" s="29"/>
      <x:c r="B254" s="30"/>
      <x:c r="C254" s="30"/>
      <x:c r="D254" s="30"/>
      <x:c r="E254" s="31"/>
      <x:c r="F254" s="32"/>
      <x:c r="G254" s="32"/>
      <x:c r="H254" s="23" t="str">
        <x:f>IF(COUNTA(A254:G254)=0,"",IF(AND(ISNUMBER(A254),A254&gt;0,B254&lt;&gt;"",C254&lt;&gt;"",COUNTIF(Dashboard!$I$29:$I$33,C254)=1,COUNT(E254:G254)=3,E254&gt;0,F254&gt;=0,G254&gt;=0,G254&lt;=E254*F254),E254*F254-G254,"Check input"))</x:f>
      </x:c>
      <x:c r="I254" s="2"/>
      <x:c r="J254" s="2"/>
      <x:c r="K254" s="2"/>
      <x:c r="L254" s="2"/>
    </x:row>
    <x:row r="255" ht="23" customHeight="1">
      <x:c r="A255" s="29"/>
      <x:c r="B255" s="30"/>
      <x:c r="C255" s="30"/>
      <x:c r="D255" s="30"/>
      <x:c r="E255" s="31"/>
      <x:c r="F255" s="32"/>
      <x:c r="G255" s="32"/>
      <x:c r="H255" s="23" t="str">
        <x:f>IF(COUNTA(A255:G255)=0,"",IF(AND(ISNUMBER(A255),A255&gt;0,B255&lt;&gt;"",C255&lt;&gt;"",COUNTIF(Dashboard!$I$29:$I$33,C255)=1,COUNT(E255:G255)=3,E255&gt;0,F255&gt;=0,G255&gt;=0,G255&lt;=E255*F255),E255*F255-G255,"Check input"))</x:f>
      </x:c>
      <x:c r="I255" s="2"/>
      <x:c r="J255" s="2"/>
      <x:c r="K255" s="2"/>
      <x:c r="L255" s="2"/>
    </x:row>
    <x:row r="256" ht="23" customHeight="1">
      <x:c r="A256" s="29"/>
      <x:c r="B256" s="30"/>
      <x:c r="C256" s="30"/>
      <x:c r="D256" s="30"/>
      <x:c r="E256" s="31"/>
      <x:c r="F256" s="32"/>
      <x:c r="G256" s="32"/>
      <x:c r="H256" s="23" t="str">
        <x:f>IF(COUNTA(A256:G256)=0,"",IF(AND(ISNUMBER(A256),A256&gt;0,B256&lt;&gt;"",C256&lt;&gt;"",COUNTIF(Dashboard!$I$29:$I$33,C256)=1,COUNT(E256:G256)=3,E256&gt;0,F256&gt;=0,G256&gt;=0,G256&lt;=E256*F256),E256*F256-G256,"Check input"))</x:f>
      </x:c>
      <x:c r="I256" s="2"/>
      <x:c r="J256" s="2"/>
      <x:c r="K256" s="2"/>
      <x:c r="L256" s="2"/>
    </x:row>
    <x:row r="257" ht="23" customHeight="1">
      <x:c r="A257" s="29"/>
      <x:c r="B257" s="30"/>
      <x:c r="C257" s="30"/>
      <x:c r="D257" s="30"/>
      <x:c r="E257" s="31"/>
      <x:c r="F257" s="32"/>
      <x:c r="G257" s="32"/>
      <x:c r="H257" s="23" t="str">
        <x:f>IF(COUNTA(A257:G257)=0,"",IF(AND(ISNUMBER(A257),A257&gt;0,B257&lt;&gt;"",C257&lt;&gt;"",COUNTIF(Dashboard!$I$29:$I$33,C257)=1,COUNT(E257:G257)=3,E257&gt;0,F257&gt;=0,G257&gt;=0,G257&lt;=E257*F257),E257*F257-G257,"Check input"))</x:f>
      </x:c>
      <x:c r="I257" s="2"/>
      <x:c r="J257" s="2"/>
      <x:c r="K257" s="2"/>
      <x:c r="L257" s="2"/>
    </x:row>
    <x:row r="258" ht="23" customHeight="1">
      <x:c r="A258" s="29"/>
      <x:c r="B258" s="30"/>
      <x:c r="C258" s="30"/>
      <x:c r="D258" s="30"/>
      <x:c r="E258" s="31"/>
      <x:c r="F258" s="32"/>
      <x:c r="G258" s="32"/>
      <x:c r="H258" s="23" t="str">
        <x:f>IF(COUNTA(A258:G258)=0,"",IF(AND(ISNUMBER(A258),A258&gt;0,B258&lt;&gt;"",C258&lt;&gt;"",COUNTIF(Dashboard!$I$29:$I$33,C258)=1,COUNT(E258:G258)=3,E258&gt;0,F258&gt;=0,G258&gt;=0,G258&lt;=E258*F258),E258*F258-G258,"Check input"))</x:f>
      </x:c>
      <x:c r="I258" s="2"/>
      <x:c r="J258" s="2"/>
      <x:c r="K258" s="2"/>
      <x:c r="L258" s="2"/>
    </x:row>
    <x:row r="259" ht="23" customHeight="1">
      <x:c r="A259" s="29"/>
      <x:c r="B259" s="30"/>
      <x:c r="C259" s="30"/>
      <x:c r="D259" s="30"/>
      <x:c r="E259" s="31"/>
      <x:c r="F259" s="32"/>
      <x:c r="G259" s="32"/>
      <x:c r="H259" s="23" t="str">
        <x:f>IF(COUNTA(A259:G259)=0,"",IF(AND(ISNUMBER(A259),A259&gt;0,B259&lt;&gt;"",C259&lt;&gt;"",COUNTIF(Dashboard!$I$29:$I$33,C259)=1,COUNT(E259:G259)=3,E259&gt;0,F259&gt;=0,G259&gt;=0,G259&lt;=E259*F259),E259*F259-G259,"Check input"))</x:f>
      </x:c>
      <x:c r="I259" s="2"/>
      <x:c r="J259" s="2"/>
      <x:c r="K259" s="2"/>
      <x:c r="L259" s="2"/>
    </x:row>
    <x:row r="260" ht="23" customHeight="1">
      <x:c r="A260" s="29"/>
      <x:c r="B260" s="30"/>
      <x:c r="C260" s="30"/>
      <x:c r="D260" s="30"/>
      <x:c r="E260" s="31"/>
      <x:c r="F260" s="32"/>
      <x:c r="G260" s="32"/>
      <x:c r="H260" s="23" t="str">
        <x:f>IF(COUNTA(A260:G260)=0,"",IF(AND(ISNUMBER(A260),A260&gt;0,B260&lt;&gt;"",C260&lt;&gt;"",COUNTIF(Dashboard!$I$29:$I$33,C260)=1,COUNT(E260:G260)=3,E260&gt;0,F260&gt;=0,G260&gt;=0,G260&lt;=E260*F260),E260*F260-G260,"Check input"))</x:f>
      </x:c>
      <x:c r="I260" s="2"/>
      <x:c r="J260" s="2"/>
      <x:c r="K260" s="2"/>
      <x:c r="L260" s="2"/>
    </x:row>
    <x:row r="261" ht="23" customHeight="1">
      <x:c r="A261" s="29"/>
      <x:c r="B261" s="30"/>
      <x:c r="C261" s="30"/>
      <x:c r="D261" s="30"/>
      <x:c r="E261" s="31"/>
      <x:c r="F261" s="32"/>
      <x:c r="G261" s="32"/>
      <x:c r="H261" s="23" t="str">
        <x:f>IF(COUNTA(A261:G261)=0,"",IF(AND(ISNUMBER(A261),A261&gt;0,B261&lt;&gt;"",C261&lt;&gt;"",COUNTIF(Dashboard!$I$29:$I$33,C261)=1,COUNT(E261:G261)=3,E261&gt;0,F261&gt;=0,G261&gt;=0,G261&lt;=E261*F261),E261*F261-G261,"Check input"))</x:f>
      </x:c>
      <x:c r="I261" s="2"/>
      <x:c r="J261" s="2"/>
      <x:c r="K261" s="2"/>
      <x:c r="L261" s="2"/>
    </x:row>
    <x:row r="262" ht="23" customHeight="1">
      <x:c r="A262" s="29"/>
      <x:c r="B262" s="30"/>
      <x:c r="C262" s="30"/>
      <x:c r="D262" s="30"/>
      <x:c r="E262" s="31"/>
      <x:c r="F262" s="32"/>
      <x:c r="G262" s="32"/>
      <x:c r="H262" s="23" t="str">
        <x:f>IF(COUNTA(A262:G262)=0,"",IF(AND(ISNUMBER(A262),A262&gt;0,B262&lt;&gt;"",C262&lt;&gt;"",COUNTIF(Dashboard!$I$29:$I$33,C262)=1,COUNT(E262:G262)=3,E262&gt;0,F262&gt;=0,G262&gt;=0,G262&lt;=E262*F262),E262*F262-G262,"Check input"))</x:f>
      </x:c>
      <x:c r="I262" s="2"/>
      <x:c r="J262" s="2"/>
      <x:c r="K262" s="2"/>
      <x:c r="L262" s="2"/>
    </x:row>
    <x:row r="263" ht="23" customHeight="1">
      <x:c r="A263" s="29"/>
      <x:c r="B263" s="30"/>
      <x:c r="C263" s="30"/>
      <x:c r="D263" s="30"/>
      <x:c r="E263" s="31"/>
      <x:c r="F263" s="32"/>
      <x:c r="G263" s="32"/>
      <x:c r="H263" s="23" t="str">
        <x:f>IF(COUNTA(A263:G263)=0,"",IF(AND(ISNUMBER(A263),A263&gt;0,B263&lt;&gt;"",C263&lt;&gt;"",COUNTIF(Dashboard!$I$29:$I$33,C263)=1,COUNT(E263:G263)=3,E263&gt;0,F263&gt;=0,G263&gt;=0,G263&lt;=E263*F263),E263*F263-G263,"Check input"))</x:f>
      </x:c>
      <x:c r="I263" s="2"/>
      <x:c r="J263" s="2"/>
      <x:c r="K263" s="2"/>
      <x:c r="L263" s="2"/>
    </x:row>
    <x:row r="264" ht="23" customHeight="1">
      <x:c r="A264" s="29"/>
      <x:c r="B264" s="30"/>
      <x:c r="C264" s="30"/>
      <x:c r="D264" s="30"/>
      <x:c r="E264" s="31"/>
      <x:c r="F264" s="32"/>
      <x:c r="G264" s="32"/>
      <x:c r="H264" s="23" t="str">
        <x:f>IF(COUNTA(A264:G264)=0,"",IF(AND(ISNUMBER(A264),A264&gt;0,B264&lt;&gt;"",C264&lt;&gt;"",COUNTIF(Dashboard!$I$29:$I$33,C264)=1,COUNT(E264:G264)=3,E264&gt;0,F264&gt;=0,G264&gt;=0,G264&lt;=E264*F264),E264*F264-G264,"Check input"))</x:f>
      </x:c>
      <x:c r="I264" s="2"/>
      <x:c r="J264" s="2"/>
      <x:c r="K264" s="2"/>
      <x:c r="L264" s="2"/>
    </x:row>
    <x:row r="265" ht="23" customHeight="1">
      <x:c r="A265" s="29"/>
      <x:c r="B265" s="30"/>
      <x:c r="C265" s="30"/>
      <x:c r="D265" s="30"/>
      <x:c r="E265" s="31"/>
      <x:c r="F265" s="32"/>
      <x:c r="G265" s="32"/>
      <x:c r="H265" s="23" t="str">
        <x:f>IF(COUNTA(A265:G265)=0,"",IF(AND(ISNUMBER(A265),A265&gt;0,B265&lt;&gt;"",C265&lt;&gt;"",COUNTIF(Dashboard!$I$29:$I$33,C265)=1,COUNT(E265:G265)=3,E265&gt;0,F265&gt;=0,G265&gt;=0,G265&lt;=E265*F265),E265*F265-G265,"Check input"))</x:f>
      </x:c>
      <x:c r="I265" s="2"/>
      <x:c r="J265" s="2"/>
      <x:c r="K265" s="2"/>
      <x:c r="L265" s="2"/>
    </x:row>
    <x:row r="266" ht="23" customHeight="1">
      <x:c r="A266" s="29"/>
      <x:c r="B266" s="30"/>
      <x:c r="C266" s="30"/>
      <x:c r="D266" s="30"/>
      <x:c r="E266" s="31"/>
      <x:c r="F266" s="32"/>
      <x:c r="G266" s="32"/>
      <x:c r="H266" s="23" t="str">
        <x:f>IF(COUNTA(A266:G266)=0,"",IF(AND(ISNUMBER(A266),A266&gt;0,B266&lt;&gt;"",C266&lt;&gt;"",COUNTIF(Dashboard!$I$29:$I$33,C266)=1,COUNT(E266:G266)=3,E266&gt;0,F266&gt;=0,G266&gt;=0,G266&lt;=E266*F266),E266*F266-G266,"Check input"))</x:f>
      </x:c>
      <x:c r="I266" s="2"/>
      <x:c r="J266" s="2"/>
      <x:c r="K266" s="2"/>
      <x:c r="L266" s="2"/>
    </x:row>
    <x:row r="267" ht="23" customHeight="1">
      <x:c r="A267" s="29"/>
      <x:c r="B267" s="30"/>
      <x:c r="C267" s="30"/>
      <x:c r="D267" s="30"/>
      <x:c r="E267" s="31"/>
      <x:c r="F267" s="32"/>
      <x:c r="G267" s="32"/>
      <x:c r="H267" s="23" t="str">
        <x:f>IF(COUNTA(A267:G267)=0,"",IF(AND(ISNUMBER(A267),A267&gt;0,B267&lt;&gt;"",C267&lt;&gt;"",COUNTIF(Dashboard!$I$29:$I$33,C267)=1,COUNT(E267:G267)=3,E267&gt;0,F267&gt;=0,G267&gt;=0,G267&lt;=E267*F267),E267*F267-G267,"Check input"))</x:f>
      </x:c>
      <x:c r="I267" s="2"/>
      <x:c r="J267" s="2"/>
      <x:c r="K267" s="2"/>
      <x:c r="L267" s="2"/>
    </x:row>
    <x:row r="268" ht="23" customHeight="1">
      <x:c r="A268" s="29"/>
      <x:c r="B268" s="30"/>
      <x:c r="C268" s="30"/>
      <x:c r="D268" s="30"/>
      <x:c r="E268" s="31"/>
      <x:c r="F268" s="32"/>
      <x:c r="G268" s="32"/>
      <x:c r="H268" s="23" t="str">
        <x:f>IF(COUNTA(A268:G268)=0,"",IF(AND(ISNUMBER(A268),A268&gt;0,B268&lt;&gt;"",C268&lt;&gt;"",COUNTIF(Dashboard!$I$29:$I$33,C268)=1,COUNT(E268:G268)=3,E268&gt;0,F268&gt;=0,G268&gt;=0,G268&lt;=E268*F268),E268*F268-G268,"Check input"))</x:f>
      </x:c>
      <x:c r="I268" s="2"/>
      <x:c r="J268" s="2"/>
      <x:c r="K268" s="2"/>
      <x:c r="L268" s="2"/>
    </x:row>
    <x:row r="269" ht="23" customHeight="1">
      <x:c r="A269" s="29"/>
      <x:c r="B269" s="30"/>
      <x:c r="C269" s="30"/>
      <x:c r="D269" s="30"/>
      <x:c r="E269" s="31"/>
      <x:c r="F269" s="32"/>
      <x:c r="G269" s="32"/>
      <x:c r="H269" s="23" t="str">
        <x:f>IF(COUNTA(A269:G269)=0,"",IF(AND(ISNUMBER(A269),A269&gt;0,B269&lt;&gt;"",C269&lt;&gt;"",COUNTIF(Dashboard!$I$29:$I$33,C269)=1,COUNT(E269:G269)=3,E269&gt;0,F269&gt;=0,G269&gt;=0,G269&lt;=E269*F269),E269*F269-G269,"Check input"))</x:f>
      </x:c>
      <x:c r="I269" s="2"/>
      <x:c r="J269" s="2"/>
      <x:c r="K269" s="2"/>
      <x:c r="L269" s="2"/>
    </x:row>
    <x:row r="270" ht="23" customHeight="1">
      <x:c r="A270" s="29"/>
      <x:c r="B270" s="30"/>
      <x:c r="C270" s="30"/>
      <x:c r="D270" s="30"/>
      <x:c r="E270" s="31"/>
      <x:c r="F270" s="32"/>
      <x:c r="G270" s="32"/>
      <x:c r="H270" s="23" t="str">
        <x:f>IF(COUNTA(A270:G270)=0,"",IF(AND(ISNUMBER(A270),A270&gt;0,B270&lt;&gt;"",C270&lt;&gt;"",COUNTIF(Dashboard!$I$29:$I$33,C270)=1,COUNT(E270:G270)=3,E270&gt;0,F270&gt;=0,G270&gt;=0,G270&lt;=E270*F270),E270*F270-G270,"Check input"))</x:f>
      </x:c>
      <x:c r="I270" s="2"/>
      <x:c r="J270" s="2"/>
      <x:c r="K270" s="2"/>
      <x:c r="L270" s="2"/>
    </x:row>
    <x:row r="271" ht="23" customHeight="1">
      <x:c r="A271" s="29"/>
      <x:c r="B271" s="30"/>
      <x:c r="C271" s="30"/>
      <x:c r="D271" s="30"/>
      <x:c r="E271" s="31"/>
      <x:c r="F271" s="32"/>
      <x:c r="G271" s="32"/>
      <x:c r="H271" s="23" t="str">
        <x:f>IF(COUNTA(A271:G271)=0,"",IF(AND(ISNUMBER(A271),A271&gt;0,B271&lt;&gt;"",C271&lt;&gt;"",COUNTIF(Dashboard!$I$29:$I$33,C271)=1,COUNT(E271:G271)=3,E271&gt;0,F271&gt;=0,G271&gt;=0,G271&lt;=E271*F271),E271*F271-G271,"Check input"))</x:f>
      </x:c>
      <x:c r="I271" s="2"/>
      <x:c r="J271" s="2"/>
      <x:c r="K271" s="2"/>
      <x:c r="L271" s="2"/>
    </x:row>
    <x:row r="272" ht="23" customHeight="1">
      <x:c r="A272" s="29"/>
      <x:c r="B272" s="30"/>
      <x:c r="C272" s="30"/>
      <x:c r="D272" s="30"/>
      <x:c r="E272" s="31"/>
      <x:c r="F272" s="32"/>
      <x:c r="G272" s="32"/>
      <x:c r="H272" s="23" t="str">
        <x:f>IF(COUNTA(A272:G272)=0,"",IF(AND(ISNUMBER(A272),A272&gt;0,B272&lt;&gt;"",C272&lt;&gt;"",COUNTIF(Dashboard!$I$29:$I$33,C272)=1,COUNT(E272:G272)=3,E272&gt;0,F272&gt;=0,G272&gt;=0,G272&lt;=E272*F272),E272*F272-G272,"Check input"))</x:f>
      </x:c>
      <x:c r="I272" s="2"/>
      <x:c r="J272" s="2"/>
      <x:c r="K272" s="2"/>
      <x:c r="L272" s="2"/>
    </x:row>
    <x:row r="273" ht="23" customHeight="1">
      <x:c r="A273" s="29"/>
      <x:c r="B273" s="30"/>
      <x:c r="C273" s="30"/>
      <x:c r="D273" s="30"/>
      <x:c r="E273" s="31"/>
      <x:c r="F273" s="32"/>
      <x:c r="G273" s="32"/>
      <x:c r="H273" s="23" t="str">
        <x:f>IF(COUNTA(A273:G273)=0,"",IF(AND(ISNUMBER(A273),A273&gt;0,B273&lt;&gt;"",C273&lt;&gt;"",COUNTIF(Dashboard!$I$29:$I$33,C273)=1,COUNT(E273:G273)=3,E273&gt;0,F273&gt;=0,G273&gt;=0,G273&lt;=E273*F273),E273*F273-G273,"Check input"))</x:f>
      </x:c>
      <x:c r="I273" s="2"/>
      <x:c r="J273" s="2"/>
      <x:c r="K273" s="2"/>
      <x:c r="L273" s="2"/>
    </x:row>
    <x:row r="274" ht="23" customHeight="1">
      <x:c r="A274" s="29"/>
      <x:c r="B274" s="30"/>
      <x:c r="C274" s="30"/>
      <x:c r="D274" s="30"/>
      <x:c r="E274" s="31"/>
      <x:c r="F274" s="32"/>
      <x:c r="G274" s="32"/>
      <x:c r="H274" s="23" t="str">
        <x:f>IF(COUNTA(A274:G274)=0,"",IF(AND(ISNUMBER(A274),A274&gt;0,B274&lt;&gt;"",C274&lt;&gt;"",COUNTIF(Dashboard!$I$29:$I$33,C274)=1,COUNT(E274:G274)=3,E274&gt;0,F274&gt;=0,G274&gt;=0,G274&lt;=E274*F274),E274*F274-G274,"Check input"))</x:f>
      </x:c>
      <x:c r="I274" s="2"/>
      <x:c r="J274" s="2"/>
      <x:c r="K274" s="2"/>
      <x:c r="L274" s="2"/>
    </x:row>
    <x:row r="275" ht="23" customHeight="1">
      <x:c r="A275" s="29"/>
      <x:c r="B275" s="30"/>
      <x:c r="C275" s="30"/>
      <x:c r="D275" s="30"/>
      <x:c r="E275" s="31"/>
      <x:c r="F275" s="32"/>
      <x:c r="G275" s="32"/>
      <x:c r="H275" s="23" t="str">
        <x:f>IF(COUNTA(A275:G275)=0,"",IF(AND(ISNUMBER(A275),A275&gt;0,B275&lt;&gt;"",C275&lt;&gt;"",COUNTIF(Dashboard!$I$29:$I$33,C275)=1,COUNT(E275:G275)=3,E275&gt;0,F275&gt;=0,G275&gt;=0,G275&lt;=E275*F275),E275*F275-G275,"Check input"))</x:f>
      </x:c>
      <x:c r="I275" s="2"/>
      <x:c r="J275" s="2"/>
      <x:c r="K275" s="2"/>
      <x:c r="L275" s="2"/>
    </x:row>
    <x:row r="276" ht="23" customHeight="1">
      <x:c r="A276" s="29"/>
      <x:c r="B276" s="30"/>
      <x:c r="C276" s="30"/>
      <x:c r="D276" s="30"/>
      <x:c r="E276" s="31"/>
      <x:c r="F276" s="32"/>
      <x:c r="G276" s="32"/>
      <x:c r="H276" s="23" t="str">
        <x:f>IF(COUNTA(A276:G276)=0,"",IF(AND(ISNUMBER(A276),A276&gt;0,B276&lt;&gt;"",C276&lt;&gt;"",COUNTIF(Dashboard!$I$29:$I$33,C276)=1,COUNT(E276:G276)=3,E276&gt;0,F276&gt;=0,G276&gt;=0,G276&lt;=E276*F276),E276*F276-G276,"Check input"))</x:f>
      </x:c>
      <x:c r="I276" s="2"/>
      <x:c r="J276" s="2"/>
      <x:c r="K276" s="2"/>
      <x:c r="L276" s="2"/>
    </x:row>
    <x:row r="277" ht="23" customHeight="1">
      <x:c r="A277" s="29"/>
      <x:c r="B277" s="30"/>
      <x:c r="C277" s="30"/>
      <x:c r="D277" s="30"/>
      <x:c r="E277" s="31"/>
      <x:c r="F277" s="32"/>
      <x:c r="G277" s="32"/>
      <x:c r="H277" s="23" t="str">
        <x:f>IF(COUNTA(A277:G277)=0,"",IF(AND(ISNUMBER(A277),A277&gt;0,B277&lt;&gt;"",C277&lt;&gt;"",COUNTIF(Dashboard!$I$29:$I$33,C277)=1,COUNT(E277:G277)=3,E277&gt;0,F277&gt;=0,G277&gt;=0,G277&lt;=E277*F277),E277*F277-G277,"Check input"))</x:f>
      </x:c>
      <x:c r="I277" s="2"/>
      <x:c r="J277" s="2"/>
      <x:c r="K277" s="2"/>
      <x:c r="L277" s="2"/>
    </x:row>
    <x:row r="278" ht="23" customHeight="1">
      <x:c r="A278" s="29"/>
      <x:c r="B278" s="30"/>
      <x:c r="C278" s="30"/>
      <x:c r="D278" s="30"/>
      <x:c r="E278" s="31"/>
      <x:c r="F278" s="32"/>
      <x:c r="G278" s="32"/>
      <x:c r="H278" s="23" t="str">
        <x:f>IF(COUNTA(A278:G278)=0,"",IF(AND(ISNUMBER(A278),A278&gt;0,B278&lt;&gt;"",C278&lt;&gt;"",COUNTIF(Dashboard!$I$29:$I$33,C278)=1,COUNT(E278:G278)=3,E278&gt;0,F278&gt;=0,G278&gt;=0,G278&lt;=E278*F278),E278*F278-G278,"Check input"))</x:f>
      </x:c>
      <x:c r="I278" s="2"/>
      <x:c r="J278" s="2"/>
      <x:c r="K278" s="2"/>
      <x:c r="L278" s="2"/>
    </x:row>
    <x:row r="279" ht="23" customHeight="1">
      <x:c r="A279" s="29"/>
      <x:c r="B279" s="30"/>
      <x:c r="C279" s="30"/>
      <x:c r="D279" s="30"/>
      <x:c r="E279" s="31"/>
      <x:c r="F279" s="32"/>
      <x:c r="G279" s="32"/>
      <x:c r="H279" s="23" t="str">
        <x:f>IF(COUNTA(A279:G279)=0,"",IF(AND(ISNUMBER(A279),A279&gt;0,B279&lt;&gt;"",C279&lt;&gt;"",COUNTIF(Dashboard!$I$29:$I$33,C279)=1,COUNT(E279:G279)=3,E279&gt;0,F279&gt;=0,G279&gt;=0,G279&lt;=E279*F279),E279*F279-G279,"Check input"))</x:f>
      </x:c>
      <x:c r="I279" s="2"/>
      <x:c r="J279" s="2"/>
      <x:c r="K279" s="2"/>
      <x:c r="L279" s="2"/>
    </x:row>
    <x:row r="280" ht="23" customHeight="1">
      <x:c r="A280" s="29"/>
      <x:c r="B280" s="30"/>
      <x:c r="C280" s="30"/>
      <x:c r="D280" s="30"/>
      <x:c r="E280" s="31"/>
      <x:c r="F280" s="32"/>
      <x:c r="G280" s="32"/>
      <x:c r="H280" s="23" t="str">
        <x:f>IF(COUNTA(A280:G280)=0,"",IF(AND(ISNUMBER(A280),A280&gt;0,B280&lt;&gt;"",C280&lt;&gt;"",COUNTIF(Dashboard!$I$29:$I$33,C280)=1,COUNT(E280:G280)=3,E280&gt;0,F280&gt;=0,G280&gt;=0,G280&lt;=E280*F280),E280*F280-G280,"Check input"))</x:f>
      </x:c>
      <x:c r="I280" s="2"/>
      <x:c r="J280" s="2"/>
      <x:c r="K280" s="2"/>
      <x:c r="L280" s="2"/>
    </x:row>
    <x:row r="281" ht="23" customHeight="1">
      <x:c r="A281" s="29"/>
      <x:c r="B281" s="30"/>
      <x:c r="C281" s="30"/>
      <x:c r="D281" s="30"/>
      <x:c r="E281" s="31"/>
      <x:c r="F281" s="32"/>
      <x:c r="G281" s="32"/>
      <x:c r="H281" s="23" t="str">
        <x:f>IF(COUNTA(A281:G281)=0,"",IF(AND(ISNUMBER(A281),A281&gt;0,B281&lt;&gt;"",C281&lt;&gt;"",COUNTIF(Dashboard!$I$29:$I$33,C281)=1,COUNT(E281:G281)=3,E281&gt;0,F281&gt;=0,G281&gt;=0,G281&lt;=E281*F281),E281*F281-G281,"Check input"))</x:f>
      </x:c>
      <x:c r="I281" s="2"/>
      <x:c r="J281" s="2"/>
      <x:c r="K281" s="2"/>
      <x:c r="L281" s="2"/>
    </x:row>
    <x:row r="282" ht="23" customHeight="1">
      <x:c r="A282" s="29"/>
      <x:c r="B282" s="30"/>
      <x:c r="C282" s="30"/>
      <x:c r="D282" s="30"/>
      <x:c r="E282" s="31"/>
      <x:c r="F282" s="32"/>
      <x:c r="G282" s="32"/>
      <x:c r="H282" s="23" t="str">
        <x:f>IF(COUNTA(A282:G282)=0,"",IF(AND(ISNUMBER(A282),A282&gt;0,B282&lt;&gt;"",C282&lt;&gt;"",COUNTIF(Dashboard!$I$29:$I$33,C282)=1,COUNT(E282:G282)=3,E282&gt;0,F282&gt;=0,G282&gt;=0,G282&lt;=E282*F282),E282*F282-G282,"Check input"))</x:f>
      </x:c>
      <x:c r="I282" s="2"/>
      <x:c r="J282" s="2"/>
      <x:c r="K282" s="2"/>
      <x:c r="L282" s="2"/>
    </x:row>
    <x:row r="283" ht="23" customHeight="1">
      <x:c r="A283" s="29"/>
      <x:c r="B283" s="30"/>
      <x:c r="C283" s="30"/>
      <x:c r="D283" s="30"/>
      <x:c r="E283" s="31"/>
      <x:c r="F283" s="32"/>
      <x:c r="G283" s="32"/>
      <x:c r="H283" s="23" t="str">
        <x:f>IF(COUNTA(A283:G283)=0,"",IF(AND(ISNUMBER(A283),A283&gt;0,B283&lt;&gt;"",C283&lt;&gt;"",COUNTIF(Dashboard!$I$29:$I$33,C283)=1,COUNT(E283:G283)=3,E283&gt;0,F283&gt;=0,G283&gt;=0,G283&lt;=E283*F283),E283*F283-G283,"Check input"))</x:f>
      </x:c>
      <x:c r="I283" s="2"/>
      <x:c r="J283" s="2"/>
      <x:c r="K283" s="2"/>
      <x:c r="L283" s="2"/>
    </x:row>
    <x:row r="284" ht="23" customHeight="1">
      <x:c r="A284" s="29"/>
      <x:c r="B284" s="30"/>
      <x:c r="C284" s="30"/>
      <x:c r="D284" s="30"/>
      <x:c r="E284" s="31"/>
      <x:c r="F284" s="32"/>
      <x:c r="G284" s="32"/>
      <x:c r="H284" s="23" t="str">
        <x:f>IF(COUNTA(A284:G284)=0,"",IF(AND(ISNUMBER(A284),A284&gt;0,B284&lt;&gt;"",C284&lt;&gt;"",COUNTIF(Dashboard!$I$29:$I$33,C284)=1,COUNT(E284:G284)=3,E284&gt;0,F284&gt;=0,G284&gt;=0,G284&lt;=E284*F284),E284*F284-G284,"Check input"))</x:f>
      </x:c>
      <x:c r="I284" s="2"/>
      <x:c r="J284" s="2"/>
      <x:c r="K284" s="2"/>
      <x:c r="L284" s="2"/>
    </x:row>
    <x:row r="285" ht="23" customHeight="1">
      <x:c r="A285" s="29"/>
      <x:c r="B285" s="30"/>
      <x:c r="C285" s="30"/>
      <x:c r="D285" s="30"/>
      <x:c r="E285" s="31"/>
      <x:c r="F285" s="32"/>
      <x:c r="G285" s="32"/>
      <x:c r="H285" s="23" t="str">
        <x:f>IF(COUNTA(A285:G285)=0,"",IF(AND(ISNUMBER(A285),A285&gt;0,B285&lt;&gt;"",C285&lt;&gt;"",COUNTIF(Dashboard!$I$29:$I$33,C285)=1,COUNT(E285:G285)=3,E285&gt;0,F285&gt;=0,G285&gt;=0,G285&lt;=E285*F285),E285*F285-G285,"Check input"))</x:f>
      </x:c>
      <x:c r="I285" s="2"/>
      <x:c r="J285" s="2"/>
      <x:c r="K285" s="2"/>
      <x:c r="L285" s="2"/>
    </x:row>
    <x:row r="286" ht="23" customHeight="1">
      <x:c r="A286" s="29"/>
      <x:c r="B286" s="30"/>
      <x:c r="C286" s="30"/>
      <x:c r="D286" s="30"/>
      <x:c r="E286" s="31"/>
      <x:c r="F286" s="32"/>
      <x:c r="G286" s="32"/>
      <x:c r="H286" s="23" t="str">
        <x:f>IF(COUNTA(A286:G286)=0,"",IF(AND(ISNUMBER(A286),A286&gt;0,B286&lt;&gt;"",C286&lt;&gt;"",COUNTIF(Dashboard!$I$29:$I$33,C286)=1,COUNT(E286:G286)=3,E286&gt;0,F286&gt;=0,G286&gt;=0,G286&lt;=E286*F286),E286*F286-G286,"Check input"))</x:f>
      </x:c>
      <x:c r="I286" s="2"/>
      <x:c r="J286" s="2"/>
      <x:c r="K286" s="2"/>
      <x:c r="L286" s="2"/>
    </x:row>
    <x:row r="287" ht="23" customHeight="1">
      <x:c r="A287" s="29"/>
      <x:c r="B287" s="30"/>
      <x:c r="C287" s="30"/>
      <x:c r="D287" s="30"/>
      <x:c r="E287" s="31"/>
      <x:c r="F287" s="32"/>
      <x:c r="G287" s="32"/>
      <x:c r="H287" s="23" t="str">
        <x:f>IF(COUNTA(A287:G287)=0,"",IF(AND(ISNUMBER(A287),A287&gt;0,B287&lt;&gt;"",C287&lt;&gt;"",COUNTIF(Dashboard!$I$29:$I$33,C287)=1,COUNT(E287:G287)=3,E287&gt;0,F287&gt;=0,G287&gt;=0,G287&lt;=E287*F287),E287*F287-G287,"Check input"))</x:f>
      </x:c>
      <x:c r="I287" s="2"/>
      <x:c r="J287" s="2"/>
      <x:c r="K287" s="2"/>
      <x:c r="L287" s="2"/>
    </x:row>
    <x:row r="288" ht="23" customHeight="1">
      <x:c r="A288" s="29"/>
      <x:c r="B288" s="30"/>
      <x:c r="C288" s="30"/>
      <x:c r="D288" s="30"/>
      <x:c r="E288" s="31"/>
      <x:c r="F288" s="32"/>
      <x:c r="G288" s="32"/>
      <x:c r="H288" s="23" t="str">
        <x:f>IF(COUNTA(A288:G288)=0,"",IF(AND(ISNUMBER(A288),A288&gt;0,B288&lt;&gt;"",C288&lt;&gt;"",COUNTIF(Dashboard!$I$29:$I$33,C288)=1,COUNT(E288:G288)=3,E288&gt;0,F288&gt;=0,G288&gt;=0,G288&lt;=E288*F288),E288*F288-G288,"Check input"))</x:f>
      </x:c>
      <x:c r="I288" s="2"/>
      <x:c r="J288" s="2"/>
      <x:c r="K288" s="2"/>
      <x:c r="L288" s="2"/>
    </x:row>
    <x:row r="289" ht="23" customHeight="1">
      <x:c r="A289" s="29"/>
      <x:c r="B289" s="30"/>
      <x:c r="C289" s="30"/>
      <x:c r="D289" s="30"/>
      <x:c r="E289" s="31"/>
      <x:c r="F289" s="32"/>
      <x:c r="G289" s="32"/>
      <x:c r="H289" s="23" t="str">
        <x:f>IF(COUNTA(A289:G289)=0,"",IF(AND(ISNUMBER(A289),A289&gt;0,B289&lt;&gt;"",C289&lt;&gt;"",COUNTIF(Dashboard!$I$29:$I$33,C289)=1,COUNT(E289:G289)=3,E289&gt;0,F289&gt;=0,G289&gt;=0,G289&lt;=E289*F289),E289*F289-G289,"Check input"))</x:f>
      </x:c>
      <x:c r="I289" s="2"/>
      <x:c r="J289" s="2"/>
      <x:c r="K289" s="2"/>
      <x:c r="L289" s="2"/>
    </x:row>
    <x:row r="290" ht="23" customHeight="1">
      <x:c r="A290" s="29"/>
      <x:c r="B290" s="30"/>
      <x:c r="C290" s="30"/>
      <x:c r="D290" s="30"/>
      <x:c r="E290" s="31"/>
      <x:c r="F290" s="32"/>
      <x:c r="G290" s="32"/>
      <x:c r="H290" s="23" t="str">
        <x:f>IF(COUNTA(A290:G290)=0,"",IF(AND(ISNUMBER(A290),A290&gt;0,B290&lt;&gt;"",C290&lt;&gt;"",COUNTIF(Dashboard!$I$29:$I$33,C290)=1,COUNT(E290:G290)=3,E290&gt;0,F290&gt;=0,G290&gt;=0,G290&lt;=E290*F290),E290*F290-G290,"Check input"))</x:f>
      </x:c>
      <x:c r="I290" s="2"/>
      <x:c r="J290" s="2"/>
      <x:c r="K290" s="2"/>
      <x:c r="L290" s="2"/>
    </x:row>
    <x:row r="291" ht="23" customHeight="1">
      <x:c r="A291" s="29"/>
      <x:c r="B291" s="30"/>
      <x:c r="C291" s="30"/>
      <x:c r="D291" s="30"/>
      <x:c r="E291" s="31"/>
      <x:c r="F291" s="32"/>
      <x:c r="G291" s="32"/>
      <x:c r="H291" s="23" t="str">
        <x:f>IF(COUNTA(A291:G291)=0,"",IF(AND(ISNUMBER(A291),A291&gt;0,B291&lt;&gt;"",C291&lt;&gt;"",COUNTIF(Dashboard!$I$29:$I$33,C291)=1,COUNT(E291:G291)=3,E291&gt;0,F291&gt;=0,G291&gt;=0,G291&lt;=E291*F291),E291*F291-G291,"Check input"))</x:f>
      </x:c>
      <x:c r="I291" s="2"/>
      <x:c r="J291" s="2"/>
      <x:c r="K291" s="2"/>
      <x:c r="L291" s="2"/>
    </x:row>
    <x:row r="292" ht="23" customHeight="1">
      <x:c r="A292" s="29"/>
      <x:c r="B292" s="30"/>
      <x:c r="C292" s="30"/>
      <x:c r="D292" s="30"/>
      <x:c r="E292" s="31"/>
      <x:c r="F292" s="32"/>
      <x:c r="G292" s="32"/>
      <x:c r="H292" s="23" t="str">
        <x:f>IF(COUNTA(A292:G292)=0,"",IF(AND(ISNUMBER(A292),A292&gt;0,B292&lt;&gt;"",C292&lt;&gt;"",COUNTIF(Dashboard!$I$29:$I$33,C292)=1,COUNT(E292:G292)=3,E292&gt;0,F292&gt;=0,G292&gt;=0,G292&lt;=E292*F292),E292*F292-G292,"Check input"))</x:f>
      </x:c>
      <x:c r="I292" s="2"/>
      <x:c r="J292" s="2"/>
      <x:c r="K292" s="2"/>
      <x:c r="L292" s="2"/>
    </x:row>
    <x:row r="293" ht="23" customHeight="1">
      <x:c r="A293" s="29"/>
      <x:c r="B293" s="30"/>
      <x:c r="C293" s="30"/>
      <x:c r="D293" s="30"/>
      <x:c r="E293" s="31"/>
      <x:c r="F293" s="32"/>
      <x:c r="G293" s="32"/>
      <x:c r="H293" s="23" t="str">
        <x:f>IF(COUNTA(A293:G293)=0,"",IF(AND(ISNUMBER(A293),A293&gt;0,B293&lt;&gt;"",C293&lt;&gt;"",COUNTIF(Dashboard!$I$29:$I$33,C293)=1,COUNT(E293:G293)=3,E293&gt;0,F293&gt;=0,G293&gt;=0,G293&lt;=E293*F293),E293*F293-G293,"Check input"))</x:f>
      </x:c>
      <x:c r="I293" s="2"/>
      <x:c r="J293" s="2"/>
      <x:c r="K293" s="2"/>
      <x:c r="L293" s="2"/>
    </x:row>
    <x:row r="294" ht="23" customHeight="1">
      <x:c r="A294" s="29"/>
      <x:c r="B294" s="30"/>
      <x:c r="C294" s="30"/>
      <x:c r="D294" s="30"/>
      <x:c r="E294" s="31"/>
      <x:c r="F294" s="32"/>
      <x:c r="G294" s="32"/>
      <x:c r="H294" s="23" t="str">
        <x:f>IF(COUNTA(A294:G294)=0,"",IF(AND(ISNUMBER(A294),A294&gt;0,B294&lt;&gt;"",C294&lt;&gt;"",COUNTIF(Dashboard!$I$29:$I$33,C294)=1,COUNT(E294:G294)=3,E294&gt;0,F294&gt;=0,G294&gt;=0,G294&lt;=E294*F294),E294*F294-G294,"Check input"))</x:f>
      </x:c>
      <x:c r="I294" s="2"/>
      <x:c r="J294" s="2"/>
      <x:c r="K294" s="2"/>
      <x:c r="L294" s="2"/>
    </x:row>
    <x:row r="295" ht="23" customHeight="1">
      <x:c r="A295" s="29"/>
      <x:c r="B295" s="30"/>
      <x:c r="C295" s="30"/>
      <x:c r="D295" s="30"/>
      <x:c r="E295" s="31"/>
      <x:c r="F295" s="32"/>
      <x:c r="G295" s="32"/>
      <x:c r="H295" s="23" t="str">
        <x:f>IF(COUNTA(A295:G295)=0,"",IF(AND(ISNUMBER(A295),A295&gt;0,B295&lt;&gt;"",C295&lt;&gt;"",COUNTIF(Dashboard!$I$29:$I$33,C295)=1,COUNT(E295:G295)=3,E295&gt;0,F295&gt;=0,G295&gt;=0,G295&lt;=E295*F295),E295*F295-G295,"Check input"))</x:f>
      </x:c>
      <x:c r="I295" s="2"/>
      <x:c r="J295" s="2"/>
      <x:c r="K295" s="2"/>
      <x:c r="L295" s="2"/>
    </x:row>
    <x:row r="296" ht="23" customHeight="1">
      <x:c r="A296" s="29"/>
      <x:c r="B296" s="30"/>
      <x:c r="C296" s="30"/>
      <x:c r="D296" s="30"/>
      <x:c r="E296" s="31"/>
      <x:c r="F296" s="32"/>
      <x:c r="G296" s="32"/>
      <x:c r="H296" s="23" t="str">
        <x:f>IF(COUNTA(A296:G296)=0,"",IF(AND(ISNUMBER(A296),A296&gt;0,B296&lt;&gt;"",C296&lt;&gt;"",COUNTIF(Dashboard!$I$29:$I$33,C296)=1,COUNT(E296:G296)=3,E296&gt;0,F296&gt;=0,G296&gt;=0,G296&lt;=E296*F296),E296*F296-G296,"Check input"))</x:f>
      </x:c>
      <x:c r="I296" s="2"/>
      <x:c r="J296" s="2"/>
      <x:c r="K296" s="2"/>
      <x:c r="L296" s="2"/>
    </x:row>
    <x:row r="297" ht="23" customHeight="1">
      <x:c r="A297" s="29"/>
      <x:c r="B297" s="30"/>
      <x:c r="C297" s="30"/>
      <x:c r="D297" s="30"/>
      <x:c r="E297" s="31"/>
      <x:c r="F297" s="32"/>
      <x:c r="G297" s="32"/>
      <x:c r="H297" s="23" t="str">
        <x:f>IF(COUNTA(A297:G297)=0,"",IF(AND(ISNUMBER(A297),A297&gt;0,B297&lt;&gt;"",C297&lt;&gt;"",COUNTIF(Dashboard!$I$29:$I$33,C297)=1,COUNT(E297:G297)=3,E297&gt;0,F297&gt;=0,G297&gt;=0,G297&lt;=E297*F297),E297*F297-G297,"Check input"))</x:f>
      </x:c>
      <x:c r="I297" s="2"/>
      <x:c r="J297" s="2"/>
      <x:c r="K297" s="2"/>
      <x:c r="L297" s="2"/>
    </x:row>
    <x:row r="298" ht="23" customHeight="1">
      <x:c r="A298" s="29"/>
      <x:c r="B298" s="30"/>
      <x:c r="C298" s="30"/>
      <x:c r="D298" s="30"/>
      <x:c r="E298" s="31"/>
      <x:c r="F298" s="32"/>
      <x:c r="G298" s="32"/>
      <x:c r="H298" s="23" t="str">
        <x:f>IF(COUNTA(A298:G298)=0,"",IF(AND(ISNUMBER(A298),A298&gt;0,B298&lt;&gt;"",C298&lt;&gt;"",COUNTIF(Dashboard!$I$29:$I$33,C298)=1,COUNT(E298:G298)=3,E298&gt;0,F298&gt;=0,G298&gt;=0,G298&lt;=E298*F298),E298*F298-G298,"Check input"))</x:f>
      </x:c>
      <x:c r="I298" s="2"/>
      <x:c r="J298" s="2"/>
      <x:c r="K298" s="2"/>
      <x:c r="L298" s="2"/>
    </x:row>
    <x:row r="299" ht="23" customHeight="1">
      <x:c r="A299" s="29"/>
      <x:c r="B299" s="30"/>
      <x:c r="C299" s="30"/>
      <x:c r="D299" s="30"/>
      <x:c r="E299" s="31"/>
      <x:c r="F299" s="32"/>
      <x:c r="G299" s="32"/>
      <x:c r="H299" s="23" t="str">
        <x:f>IF(COUNTA(A299:G299)=0,"",IF(AND(ISNUMBER(A299),A299&gt;0,B299&lt;&gt;"",C299&lt;&gt;"",COUNTIF(Dashboard!$I$29:$I$33,C299)=1,COUNT(E299:G299)=3,E299&gt;0,F299&gt;=0,G299&gt;=0,G299&lt;=E299*F299),E299*F299-G299,"Check input"))</x:f>
      </x:c>
      <x:c r="I299" s="2"/>
      <x:c r="J299" s="2"/>
      <x:c r="K299" s="2"/>
      <x:c r="L299" s="2"/>
    </x:row>
    <x:row r="300" ht="23" customHeight="1">
      <x:c r="A300" s="29"/>
      <x:c r="B300" s="30"/>
      <x:c r="C300" s="30"/>
      <x:c r="D300" s="30"/>
      <x:c r="E300" s="31"/>
      <x:c r="F300" s="32"/>
      <x:c r="G300" s="32"/>
      <x:c r="H300" s="23" t="str">
        <x:f>IF(COUNTA(A300:G300)=0,"",IF(AND(ISNUMBER(A300),A300&gt;0,B300&lt;&gt;"",C300&lt;&gt;"",COUNTIF(Dashboard!$I$29:$I$33,C300)=1,COUNT(E300:G300)=3,E300&gt;0,F300&gt;=0,G300&gt;=0,G300&lt;=E300*F300),E300*F300-G300,"Check input"))</x:f>
      </x:c>
      <x:c r="I300" s="2"/>
      <x:c r="J300" s="2"/>
      <x:c r="K300" s="2"/>
      <x:c r="L300" s="2"/>
    </x:row>
    <x:row r="301" ht="23" customHeight="1">
      <x:c r="A301" s="29"/>
      <x:c r="B301" s="30"/>
      <x:c r="C301" s="30"/>
      <x:c r="D301" s="30"/>
      <x:c r="E301" s="31"/>
      <x:c r="F301" s="32"/>
      <x:c r="G301" s="32"/>
      <x:c r="H301" s="23" t="str">
        <x:f>IF(COUNTA(A301:G301)=0,"",IF(AND(ISNUMBER(A301),A301&gt;0,B301&lt;&gt;"",C301&lt;&gt;"",COUNTIF(Dashboard!$I$29:$I$33,C301)=1,COUNT(E301:G301)=3,E301&gt;0,F301&gt;=0,G301&gt;=0,G301&lt;=E301*F301),E301*F301-G301,"Check input"))</x:f>
      </x:c>
      <x:c r="I301" s="2"/>
      <x:c r="J301" s="2"/>
      <x:c r="K301" s="2"/>
      <x:c r="L301" s="2"/>
    </x:row>
    <x:row r="302" ht="23" customHeight="1">
      <x:c r="A302" s="29"/>
      <x:c r="B302" s="30"/>
      <x:c r="C302" s="30"/>
      <x:c r="D302" s="30"/>
      <x:c r="E302" s="31"/>
      <x:c r="F302" s="32"/>
      <x:c r="G302" s="32"/>
      <x:c r="H302" s="23" t="str">
        <x:f>IF(COUNTA(A302:G302)=0,"",IF(AND(ISNUMBER(A302),A302&gt;0,B302&lt;&gt;"",C302&lt;&gt;"",COUNTIF(Dashboard!$I$29:$I$33,C302)=1,COUNT(E302:G302)=3,E302&gt;0,F302&gt;=0,G302&gt;=0,G302&lt;=E302*F302),E302*F302-G302,"Check input"))</x:f>
      </x:c>
      <x:c r="I302" s="2"/>
      <x:c r="J302" s="2"/>
      <x:c r="K302" s="2"/>
      <x:c r="L302" s="2"/>
    </x:row>
    <x:row r="303" ht="23" customHeight="1">
      <x:c r="A303" s="29"/>
      <x:c r="B303" s="30"/>
      <x:c r="C303" s="30"/>
      <x:c r="D303" s="30"/>
      <x:c r="E303" s="31"/>
      <x:c r="F303" s="32"/>
      <x:c r="G303" s="32"/>
      <x:c r="H303" s="23" t="str">
        <x:f>IF(COUNTA(A303:G303)=0,"",IF(AND(ISNUMBER(A303),A303&gt;0,B303&lt;&gt;"",C303&lt;&gt;"",COUNTIF(Dashboard!$I$29:$I$33,C303)=1,COUNT(E303:G303)=3,E303&gt;0,F303&gt;=0,G303&gt;=0,G303&lt;=E303*F303),E303*F303-G303,"Check input"))</x:f>
      </x:c>
      <x:c r="I303" s="2"/>
      <x:c r="J303" s="2"/>
      <x:c r="K303" s="2"/>
      <x:c r="L303" s="2"/>
    </x:row>
    <x:row r="304" ht="23" customHeight="1">
      <x:c r="A304" s="29"/>
      <x:c r="B304" s="30"/>
      <x:c r="C304" s="30"/>
      <x:c r="D304" s="30"/>
      <x:c r="E304" s="31"/>
      <x:c r="F304" s="32"/>
      <x:c r="G304" s="32"/>
      <x:c r="H304" s="23" t="str">
        <x:f>IF(COUNTA(A304:G304)=0,"",IF(AND(ISNUMBER(A304),A304&gt;0,B304&lt;&gt;"",C304&lt;&gt;"",COUNTIF(Dashboard!$I$29:$I$33,C304)=1,COUNT(E304:G304)=3,E304&gt;0,F304&gt;=0,G304&gt;=0,G304&lt;=E304*F304),E304*F304-G304,"Check input"))</x:f>
      </x:c>
      <x:c r="I304" s="2"/>
      <x:c r="J304" s="2"/>
      <x:c r="K304" s="2"/>
      <x:c r="L304" s="2"/>
    </x:row>
    <x:row r="305" ht="23" customHeight="1">
      <x:c r="A305" s="29"/>
      <x:c r="B305" s="30"/>
      <x:c r="C305" s="30"/>
      <x:c r="D305" s="30"/>
      <x:c r="E305" s="31"/>
      <x:c r="F305" s="32"/>
      <x:c r="G305" s="32"/>
      <x:c r="H305" s="23" t="str">
        <x:f>IF(COUNTA(A305:G305)=0,"",IF(AND(ISNUMBER(A305),A305&gt;0,B305&lt;&gt;"",C305&lt;&gt;"",COUNTIF(Dashboard!$I$29:$I$33,C305)=1,COUNT(E305:G305)=3,E305&gt;0,F305&gt;=0,G305&gt;=0,G305&lt;=E305*F305),E305*F305-G305,"Check input"))</x:f>
      </x:c>
      <x:c r="I305" s="2"/>
      <x:c r="J305" s="2"/>
      <x:c r="K305" s="2"/>
      <x:c r="L305" s="2"/>
    </x:row>
    <x:row r="306" ht="23" customHeight="1">
      <x:c r="A306" s="29"/>
      <x:c r="B306" s="30"/>
      <x:c r="C306" s="30"/>
      <x:c r="D306" s="30"/>
      <x:c r="E306" s="31"/>
      <x:c r="F306" s="32"/>
      <x:c r="G306" s="32"/>
      <x:c r="H306" s="23" t="str">
        <x:f>IF(COUNTA(A306:G306)=0,"",IF(AND(ISNUMBER(A306),A306&gt;0,B306&lt;&gt;"",C306&lt;&gt;"",COUNTIF(Dashboard!$I$29:$I$33,C306)=1,COUNT(E306:G306)=3,E306&gt;0,F306&gt;=0,G306&gt;=0,G306&lt;=E306*F306),E306*F306-G306,"Check input"))</x:f>
      </x:c>
      <x:c r="I306" s="2"/>
      <x:c r="J306" s="2"/>
      <x:c r="K306" s="2"/>
      <x:c r="L306" s="2"/>
    </x:row>
    <x:row r="307" ht="23" customHeight="1">
      <x:c r="A307" s="29"/>
      <x:c r="B307" s="30"/>
      <x:c r="C307" s="30"/>
      <x:c r="D307" s="30"/>
      <x:c r="E307" s="31"/>
      <x:c r="F307" s="32"/>
      <x:c r="G307" s="32"/>
      <x:c r="H307" s="23" t="str">
        <x:f>IF(COUNTA(A307:G307)=0,"",IF(AND(ISNUMBER(A307),A307&gt;0,B307&lt;&gt;"",C307&lt;&gt;"",COUNTIF(Dashboard!$I$29:$I$33,C307)=1,COUNT(E307:G307)=3,E307&gt;0,F307&gt;=0,G307&gt;=0,G307&lt;=E307*F307),E307*F307-G307,"Check input"))</x:f>
      </x:c>
      <x:c r="I307" s="2"/>
      <x:c r="J307" s="2"/>
      <x:c r="K307" s="2"/>
      <x:c r="L307" s="2"/>
    </x:row>
    <x:row r="308" ht="23" customHeight="1">
      <x:c r="A308" s="29"/>
      <x:c r="B308" s="30"/>
      <x:c r="C308" s="30"/>
      <x:c r="D308" s="30"/>
      <x:c r="E308" s="31"/>
      <x:c r="F308" s="32"/>
      <x:c r="G308" s="32"/>
      <x:c r="H308" s="23" t="str">
        <x:f>IF(COUNTA(A308:G308)=0,"",IF(AND(ISNUMBER(A308),A308&gt;0,B308&lt;&gt;"",C308&lt;&gt;"",COUNTIF(Dashboard!$I$29:$I$33,C308)=1,COUNT(E308:G308)=3,E308&gt;0,F308&gt;=0,G308&gt;=0,G308&lt;=E308*F308),E308*F308-G308,"Check input"))</x:f>
      </x:c>
      <x:c r="I308" s="2"/>
      <x:c r="J308" s="2"/>
      <x:c r="K308" s="2"/>
      <x:c r="L308" s="2"/>
    </x:row>
    <x:row r="309" ht="23" customHeight="1">
      <x:c r="A309" s="29"/>
      <x:c r="B309" s="30"/>
      <x:c r="C309" s="30"/>
      <x:c r="D309" s="30"/>
      <x:c r="E309" s="31"/>
      <x:c r="F309" s="32"/>
      <x:c r="G309" s="32"/>
      <x:c r="H309" s="23" t="str">
        <x:f>IF(COUNTA(A309:G309)=0,"",IF(AND(ISNUMBER(A309),A309&gt;0,B309&lt;&gt;"",C309&lt;&gt;"",COUNTIF(Dashboard!$I$29:$I$33,C309)=1,COUNT(E309:G309)=3,E309&gt;0,F309&gt;=0,G309&gt;=0,G309&lt;=E309*F309),E309*F309-G309,"Check input"))</x:f>
      </x:c>
      <x:c r="I309" s="2"/>
      <x:c r="J309" s="2"/>
      <x:c r="K309" s="2"/>
      <x:c r="L309" s="2"/>
    </x:row>
    <x:row r="310" ht="23" customHeight="1">
      <x:c r="A310" s="29"/>
      <x:c r="B310" s="30"/>
      <x:c r="C310" s="30"/>
      <x:c r="D310" s="30"/>
      <x:c r="E310" s="31"/>
      <x:c r="F310" s="32"/>
      <x:c r="G310" s="32"/>
      <x:c r="H310" s="23" t="str">
        <x:f>IF(COUNTA(A310:G310)=0,"",IF(AND(ISNUMBER(A310),A310&gt;0,B310&lt;&gt;"",C310&lt;&gt;"",COUNTIF(Dashboard!$I$29:$I$33,C310)=1,COUNT(E310:G310)=3,E310&gt;0,F310&gt;=0,G310&gt;=0,G310&lt;=E310*F310),E310*F310-G310,"Check input"))</x:f>
      </x:c>
      <x:c r="I310" s="2"/>
      <x:c r="J310" s="2"/>
      <x:c r="K310" s="2"/>
      <x:c r="L310" s="2"/>
    </x:row>
    <x:row r="311" ht="23" customHeight="1">
      <x:c r="A311" s="29"/>
      <x:c r="B311" s="30"/>
      <x:c r="C311" s="30"/>
      <x:c r="D311" s="30"/>
      <x:c r="E311" s="31"/>
      <x:c r="F311" s="32"/>
      <x:c r="G311" s="32"/>
      <x:c r="H311" s="23" t="str">
        <x:f>IF(COUNTA(A311:G311)=0,"",IF(AND(ISNUMBER(A311),A311&gt;0,B311&lt;&gt;"",C311&lt;&gt;"",COUNTIF(Dashboard!$I$29:$I$33,C311)=1,COUNT(E311:G311)=3,E311&gt;0,F311&gt;=0,G311&gt;=0,G311&lt;=E311*F311),E311*F311-G311,"Check input"))</x:f>
      </x:c>
      <x:c r="I311" s="2"/>
      <x:c r="J311" s="2"/>
      <x:c r="K311" s="2"/>
      <x:c r="L311" s="2"/>
    </x:row>
    <x:row r="312" ht="23" customHeight="1">
      <x:c r="A312" s="29"/>
      <x:c r="B312" s="30"/>
      <x:c r="C312" s="30"/>
      <x:c r="D312" s="30"/>
      <x:c r="E312" s="31"/>
      <x:c r="F312" s="32"/>
      <x:c r="G312" s="32"/>
      <x:c r="H312" s="23" t="str">
        <x:f>IF(COUNTA(A312:G312)=0,"",IF(AND(ISNUMBER(A312),A312&gt;0,B312&lt;&gt;"",C312&lt;&gt;"",COUNTIF(Dashboard!$I$29:$I$33,C312)=1,COUNT(E312:G312)=3,E312&gt;0,F312&gt;=0,G312&gt;=0,G312&lt;=E312*F312),E312*F312-G312,"Check input"))</x:f>
      </x:c>
      <x:c r="I312" s="2"/>
      <x:c r="J312" s="2"/>
      <x:c r="K312" s="2"/>
      <x:c r="L312" s="2"/>
    </x:row>
    <x:row r="313" ht="23" customHeight="1">
      <x:c r="A313" s="29"/>
      <x:c r="B313" s="30"/>
      <x:c r="C313" s="30"/>
      <x:c r="D313" s="30"/>
      <x:c r="E313" s="31"/>
      <x:c r="F313" s="32"/>
      <x:c r="G313" s="32"/>
      <x:c r="H313" s="23" t="str">
        <x:f>IF(COUNTA(A313:G313)=0,"",IF(AND(ISNUMBER(A313),A313&gt;0,B313&lt;&gt;"",C313&lt;&gt;"",COUNTIF(Dashboard!$I$29:$I$33,C313)=1,COUNT(E313:G313)=3,E313&gt;0,F313&gt;=0,G313&gt;=0,G313&lt;=E313*F313),E313*F313-G313,"Check input"))</x:f>
      </x:c>
      <x:c r="I313" s="2"/>
      <x:c r="J313" s="2"/>
      <x:c r="K313" s="2"/>
      <x:c r="L313" s="2"/>
    </x:row>
    <x:row r="314" ht="23" customHeight="1">
      <x:c r="A314" s="29"/>
      <x:c r="B314" s="30"/>
      <x:c r="C314" s="30"/>
      <x:c r="D314" s="30"/>
      <x:c r="E314" s="31"/>
      <x:c r="F314" s="32"/>
      <x:c r="G314" s="32"/>
      <x:c r="H314" s="23" t="str">
        <x:f>IF(COUNTA(A314:G314)=0,"",IF(AND(ISNUMBER(A314),A314&gt;0,B314&lt;&gt;"",C314&lt;&gt;"",COUNTIF(Dashboard!$I$29:$I$33,C314)=1,COUNT(E314:G314)=3,E314&gt;0,F314&gt;=0,G314&gt;=0,G314&lt;=E314*F314),E314*F314-G314,"Check input"))</x:f>
      </x:c>
      <x:c r="I314" s="2"/>
      <x:c r="J314" s="2"/>
      <x:c r="K314" s="2"/>
      <x:c r="L314" s="2"/>
    </x:row>
    <x:row r="315" ht="23" customHeight="1">
      <x:c r="A315" s="29"/>
      <x:c r="B315" s="30"/>
      <x:c r="C315" s="30"/>
      <x:c r="D315" s="30"/>
      <x:c r="E315" s="31"/>
      <x:c r="F315" s="32"/>
      <x:c r="G315" s="32"/>
      <x:c r="H315" s="23" t="str">
        <x:f>IF(COUNTA(A315:G315)=0,"",IF(AND(ISNUMBER(A315),A315&gt;0,B315&lt;&gt;"",C315&lt;&gt;"",COUNTIF(Dashboard!$I$29:$I$33,C315)=1,COUNT(E315:G315)=3,E315&gt;0,F315&gt;=0,G315&gt;=0,G315&lt;=E315*F315),E315*F315-G315,"Check input"))</x:f>
      </x:c>
      <x:c r="I315" s="2"/>
      <x:c r="J315" s="2"/>
      <x:c r="K315" s="2"/>
      <x:c r="L315" s="2"/>
    </x:row>
    <x:row r="316" ht="23" customHeight="1">
      <x:c r="A316" s="29"/>
      <x:c r="B316" s="30"/>
      <x:c r="C316" s="30"/>
      <x:c r="D316" s="30"/>
      <x:c r="E316" s="31"/>
      <x:c r="F316" s="32"/>
      <x:c r="G316" s="32"/>
      <x:c r="H316" s="23" t="str">
        <x:f>IF(COUNTA(A316:G316)=0,"",IF(AND(ISNUMBER(A316),A316&gt;0,B316&lt;&gt;"",C316&lt;&gt;"",COUNTIF(Dashboard!$I$29:$I$33,C316)=1,COUNT(E316:G316)=3,E316&gt;0,F316&gt;=0,G316&gt;=0,G316&lt;=E316*F316),E316*F316-G316,"Check input"))</x:f>
      </x:c>
      <x:c r="I316" s="2"/>
      <x:c r="J316" s="2"/>
      <x:c r="K316" s="2"/>
      <x:c r="L316" s="2"/>
    </x:row>
    <x:row r="317" ht="23" customHeight="1">
      <x:c r="A317" s="29"/>
      <x:c r="B317" s="30"/>
      <x:c r="C317" s="30"/>
      <x:c r="D317" s="30"/>
      <x:c r="E317" s="31"/>
      <x:c r="F317" s="32"/>
      <x:c r="G317" s="32"/>
      <x:c r="H317" s="23" t="str">
        <x:f>IF(COUNTA(A317:G317)=0,"",IF(AND(ISNUMBER(A317),A317&gt;0,B317&lt;&gt;"",C317&lt;&gt;"",COUNTIF(Dashboard!$I$29:$I$33,C317)=1,COUNT(E317:G317)=3,E317&gt;0,F317&gt;=0,G317&gt;=0,G317&lt;=E317*F317),E317*F317-G317,"Check input"))</x:f>
      </x:c>
      <x:c r="I317" s="2"/>
      <x:c r="J317" s="2"/>
      <x:c r="K317" s="2"/>
      <x:c r="L317" s="2"/>
    </x:row>
    <x:row r="318" ht="23" customHeight="1">
      <x:c r="A318" s="29"/>
      <x:c r="B318" s="30"/>
      <x:c r="C318" s="30"/>
      <x:c r="D318" s="30"/>
      <x:c r="E318" s="31"/>
      <x:c r="F318" s="32"/>
      <x:c r="G318" s="32"/>
      <x:c r="H318" s="23" t="str">
        <x:f>IF(COUNTA(A318:G318)=0,"",IF(AND(ISNUMBER(A318),A318&gt;0,B318&lt;&gt;"",C318&lt;&gt;"",COUNTIF(Dashboard!$I$29:$I$33,C318)=1,COUNT(E318:G318)=3,E318&gt;0,F318&gt;=0,G318&gt;=0,G318&lt;=E318*F318),E318*F318-G318,"Check input"))</x:f>
      </x:c>
      <x:c r="I318" s="2"/>
      <x:c r="J318" s="2"/>
      <x:c r="K318" s="2"/>
      <x:c r="L318" s="2"/>
    </x:row>
    <x:row r="319" ht="23" customHeight="1">
      <x:c r="A319" s="29"/>
      <x:c r="B319" s="30"/>
      <x:c r="C319" s="30"/>
      <x:c r="D319" s="30"/>
      <x:c r="E319" s="31"/>
      <x:c r="F319" s="32"/>
      <x:c r="G319" s="32"/>
      <x:c r="H319" s="23" t="str">
        <x:f>IF(COUNTA(A319:G319)=0,"",IF(AND(ISNUMBER(A319),A319&gt;0,B319&lt;&gt;"",C319&lt;&gt;"",COUNTIF(Dashboard!$I$29:$I$33,C319)=1,COUNT(E319:G319)=3,E319&gt;0,F319&gt;=0,G319&gt;=0,G319&lt;=E319*F319),E319*F319-G319,"Check input"))</x:f>
      </x:c>
      <x:c r="I319" s="2"/>
      <x:c r="J319" s="2"/>
      <x:c r="K319" s="2"/>
      <x:c r="L319" s="2"/>
    </x:row>
    <x:row r="320" ht="23" customHeight="1">
      <x:c r="A320" s="29"/>
      <x:c r="B320" s="30"/>
      <x:c r="C320" s="30"/>
      <x:c r="D320" s="30"/>
      <x:c r="E320" s="31"/>
      <x:c r="F320" s="32"/>
      <x:c r="G320" s="32"/>
      <x:c r="H320" s="23" t="str">
        <x:f>IF(COUNTA(A320:G320)=0,"",IF(AND(ISNUMBER(A320),A320&gt;0,B320&lt;&gt;"",C320&lt;&gt;"",COUNTIF(Dashboard!$I$29:$I$33,C320)=1,COUNT(E320:G320)=3,E320&gt;0,F320&gt;=0,G320&gt;=0,G320&lt;=E320*F320),E320*F320-G320,"Check input"))</x:f>
      </x:c>
      <x:c r="I320" s="2"/>
      <x:c r="J320" s="2"/>
      <x:c r="K320" s="2"/>
      <x:c r="L320" s="2"/>
    </x:row>
    <x:row r="321" ht="23" customHeight="1">
      <x:c r="A321" s="29"/>
      <x:c r="B321" s="30"/>
      <x:c r="C321" s="30"/>
      <x:c r="D321" s="30"/>
      <x:c r="E321" s="31"/>
      <x:c r="F321" s="32"/>
      <x:c r="G321" s="32"/>
      <x:c r="H321" s="23" t="str">
        <x:f>IF(COUNTA(A321:G321)=0,"",IF(AND(ISNUMBER(A321),A321&gt;0,B321&lt;&gt;"",C321&lt;&gt;"",COUNTIF(Dashboard!$I$29:$I$33,C321)=1,COUNT(E321:G321)=3,E321&gt;0,F321&gt;=0,G321&gt;=0,G321&lt;=E321*F321),E321*F321-G321,"Check input"))</x:f>
      </x:c>
      <x:c r="I321" s="2"/>
      <x:c r="J321" s="2"/>
      <x:c r="K321" s="2"/>
      <x:c r="L321" s="2"/>
    </x:row>
    <x:row r="322" ht="23" customHeight="1">
      <x:c r="A322" s="29"/>
      <x:c r="B322" s="30"/>
      <x:c r="C322" s="30"/>
      <x:c r="D322" s="30"/>
      <x:c r="E322" s="31"/>
      <x:c r="F322" s="32"/>
      <x:c r="G322" s="32"/>
      <x:c r="H322" s="23" t="str">
        <x:f>IF(COUNTA(A322:G322)=0,"",IF(AND(ISNUMBER(A322),A322&gt;0,B322&lt;&gt;"",C322&lt;&gt;"",COUNTIF(Dashboard!$I$29:$I$33,C322)=1,COUNT(E322:G322)=3,E322&gt;0,F322&gt;=0,G322&gt;=0,G322&lt;=E322*F322),E322*F322-G322,"Check input"))</x:f>
      </x:c>
      <x:c r="I322" s="2"/>
      <x:c r="J322" s="2"/>
      <x:c r="K322" s="2"/>
      <x:c r="L322" s="2"/>
    </x:row>
    <x:row r="323" ht="23" customHeight="1">
      <x:c r="A323" s="29"/>
      <x:c r="B323" s="30"/>
      <x:c r="C323" s="30"/>
      <x:c r="D323" s="30"/>
      <x:c r="E323" s="31"/>
      <x:c r="F323" s="32"/>
      <x:c r="G323" s="32"/>
      <x:c r="H323" s="23" t="str">
        <x:f>IF(COUNTA(A323:G323)=0,"",IF(AND(ISNUMBER(A323),A323&gt;0,B323&lt;&gt;"",C323&lt;&gt;"",COUNTIF(Dashboard!$I$29:$I$33,C323)=1,COUNT(E323:G323)=3,E323&gt;0,F323&gt;=0,G323&gt;=0,G323&lt;=E323*F323),E323*F323-G323,"Check input"))</x:f>
      </x:c>
      <x:c r="I323" s="2"/>
      <x:c r="J323" s="2"/>
      <x:c r="K323" s="2"/>
      <x:c r="L323" s="2"/>
    </x:row>
    <x:row r="324" ht="23" customHeight="1">
      <x:c r="A324" s="29"/>
      <x:c r="B324" s="30"/>
      <x:c r="C324" s="30"/>
      <x:c r="D324" s="30"/>
      <x:c r="E324" s="31"/>
      <x:c r="F324" s="32"/>
      <x:c r="G324" s="32"/>
      <x:c r="H324" s="23" t="str">
        <x:f>IF(COUNTA(A324:G324)=0,"",IF(AND(ISNUMBER(A324),A324&gt;0,B324&lt;&gt;"",C324&lt;&gt;"",COUNTIF(Dashboard!$I$29:$I$33,C324)=1,COUNT(E324:G324)=3,E324&gt;0,F324&gt;=0,G324&gt;=0,G324&lt;=E324*F324),E324*F324-G324,"Check input"))</x:f>
      </x:c>
      <x:c r="I324" s="2"/>
      <x:c r="J324" s="2"/>
      <x:c r="K324" s="2"/>
      <x:c r="L324" s="2"/>
    </x:row>
    <x:row r="325" ht="23" customHeight="1">
      <x:c r="A325" s="29"/>
      <x:c r="B325" s="30"/>
      <x:c r="C325" s="30"/>
      <x:c r="D325" s="30"/>
      <x:c r="E325" s="31"/>
      <x:c r="F325" s="32"/>
      <x:c r="G325" s="32"/>
      <x:c r="H325" s="23" t="str">
        <x:f>IF(COUNTA(A325:G325)=0,"",IF(AND(ISNUMBER(A325),A325&gt;0,B325&lt;&gt;"",C325&lt;&gt;"",COUNTIF(Dashboard!$I$29:$I$33,C325)=1,COUNT(E325:G325)=3,E325&gt;0,F325&gt;=0,G325&gt;=0,G325&lt;=E325*F325),E325*F325-G325,"Check input"))</x:f>
      </x:c>
      <x:c r="I325" s="2"/>
      <x:c r="J325" s="2"/>
      <x:c r="K325" s="2"/>
      <x:c r="L325" s="2"/>
    </x:row>
    <x:row r="326" ht="23" customHeight="1">
      <x:c r="A326" s="29"/>
      <x:c r="B326" s="30"/>
      <x:c r="C326" s="30"/>
      <x:c r="D326" s="30"/>
      <x:c r="E326" s="31"/>
      <x:c r="F326" s="32"/>
      <x:c r="G326" s="32"/>
      <x:c r="H326" s="23" t="str">
        <x:f>IF(COUNTA(A326:G326)=0,"",IF(AND(ISNUMBER(A326),A326&gt;0,B326&lt;&gt;"",C326&lt;&gt;"",COUNTIF(Dashboard!$I$29:$I$33,C326)=1,COUNT(E326:G326)=3,E326&gt;0,F326&gt;=0,G326&gt;=0,G326&lt;=E326*F326),E326*F326-G326,"Check input"))</x:f>
      </x:c>
      <x:c r="I326" s="2"/>
      <x:c r="J326" s="2"/>
      <x:c r="K326" s="2"/>
      <x:c r="L326" s="2"/>
    </x:row>
    <x:row r="327" ht="23" customHeight="1">
      <x:c r="A327" s="29"/>
      <x:c r="B327" s="30"/>
      <x:c r="C327" s="30"/>
      <x:c r="D327" s="30"/>
      <x:c r="E327" s="31"/>
      <x:c r="F327" s="32"/>
      <x:c r="G327" s="32"/>
      <x:c r="H327" s="23" t="str">
        <x:f>IF(COUNTA(A327:G327)=0,"",IF(AND(ISNUMBER(A327),A327&gt;0,B327&lt;&gt;"",C327&lt;&gt;"",COUNTIF(Dashboard!$I$29:$I$33,C327)=1,COUNT(E327:G327)=3,E327&gt;0,F327&gt;=0,G327&gt;=0,G327&lt;=E327*F327),E327*F327-G327,"Check input"))</x:f>
      </x:c>
      <x:c r="I327" s="2"/>
      <x:c r="J327" s="2"/>
      <x:c r="K327" s="2"/>
      <x:c r="L327" s="2"/>
    </x:row>
    <x:row r="328" ht="23" customHeight="1">
      <x:c r="A328" s="29"/>
      <x:c r="B328" s="30"/>
      <x:c r="C328" s="30"/>
      <x:c r="D328" s="30"/>
      <x:c r="E328" s="31"/>
      <x:c r="F328" s="32"/>
      <x:c r="G328" s="32"/>
      <x:c r="H328" s="23" t="str">
        <x:f>IF(COUNTA(A328:G328)=0,"",IF(AND(ISNUMBER(A328),A328&gt;0,B328&lt;&gt;"",C328&lt;&gt;"",COUNTIF(Dashboard!$I$29:$I$33,C328)=1,COUNT(E328:G328)=3,E328&gt;0,F328&gt;=0,G328&gt;=0,G328&lt;=E328*F328),E328*F328-G328,"Check input"))</x:f>
      </x:c>
      <x:c r="I328" s="2"/>
      <x:c r="J328" s="2"/>
      <x:c r="K328" s="2"/>
      <x:c r="L328" s="2"/>
    </x:row>
    <x:row r="329" ht="23" customHeight="1">
      <x:c r="A329" s="29"/>
      <x:c r="B329" s="30"/>
      <x:c r="C329" s="30"/>
      <x:c r="D329" s="30"/>
      <x:c r="E329" s="31"/>
      <x:c r="F329" s="32"/>
      <x:c r="G329" s="32"/>
      <x:c r="H329" s="23" t="str">
        <x:f>IF(COUNTA(A329:G329)=0,"",IF(AND(ISNUMBER(A329),A329&gt;0,B329&lt;&gt;"",C329&lt;&gt;"",COUNTIF(Dashboard!$I$29:$I$33,C329)=1,COUNT(E329:G329)=3,E329&gt;0,F329&gt;=0,G329&gt;=0,G329&lt;=E329*F329),E329*F329-G329,"Check input"))</x:f>
      </x:c>
      <x:c r="I329" s="2"/>
      <x:c r="J329" s="2"/>
      <x:c r="K329" s="2"/>
      <x:c r="L329" s="2"/>
    </x:row>
    <x:row r="330" ht="23" customHeight="1">
      <x:c r="A330" s="29"/>
      <x:c r="B330" s="30"/>
      <x:c r="C330" s="30"/>
      <x:c r="D330" s="30"/>
      <x:c r="E330" s="31"/>
      <x:c r="F330" s="32"/>
      <x:c r="G330" s="32"/>
      <x:c r="H330" s="23" t="str">
        <x:f>IF(COUNTA(A330:G330)=0,"",IF(AND(ISNUMBER(A330),A330&gt;0,B330&lt;&gt;"",C330&lt;&gt;"",COUNTIF(Dashboard!$I$29:$I$33,C330)=1,COUNT(E330:G330)=3,E330&gt;0,F330&gt;=0,G330&gt;=0,G330&lt;=E330*F330),E330*F330-G330,"Check input"))</x:f>
      </x:c>
      <x:c r="I330" s="2"/>
      <x:c r="J330" s="2"/>
      <x:c r="K330" s="2"/>
      <x:c r="L330" s="2"/>
    </x:row>
    <x:row r="331" ht="23" customHeight="1">
      <x:c r="A331" s="29"/>
      <x:c r="B331" s="30"/>
      <x:c r="C331" s="30"/>
      <x:c r="D331" s="30"/>
      <x:c r="E331" s="31"/>
      <x:c r="F331" s="32"/>
      <x:c r="G331" s="32"/>
      <x:c r="H331" s="23" t="str">
        <x:f>IF(COUNTA(A331:G331)=0,"",IF(AND(ISNUMBER(A331),A331&gt;0,B331&lt;&gt;"",C331&lt;&gt;"",COUNTIF(Dashboard!$I$29:$I$33,C331)=1,COUNT(E331:G331)=3,E331&gt;0,F331&gt;=0,G331&gt;=0,G331&lt;=E331*F331),E331*F331-G331,"Check input"))</x:f>
      </x:c>
      <x:c r="I331" s="2"/>
      <x:c r="J331" s="2"/>
      <x:c r="K331" s="2"/>
      <x:c r="L331" s="2"/>
    </x:row>
    <x:row r="332" ht="23" customHeight="1">
      <x:c r="A332" s="29"/>
      <x:c r="B332" s="30"/>
      <x:c r="C332" s="30"/>
      <x:c r="D332" s="30"/>
      <x:c r="E332" s="31"/>
      <x:c r="F332" s="32"/>
      <x:c r="G332" s="32"/>
      <x:c r="H332" s="23" t="str">
        <x:f>IF(COUNTA(A332:G332)=0,"",IF(AND(ISNUMBER(A332),A332&gt;0,B332&lt;&gt;"",C332&lt;&gt;"",COUNTIF(Dashboard!$I$29:$I$33,C332)=1,COUNT(E332:G332)=3,E332&gt;0,F332&gt;=0,G332&gt;=0,G332&lt;=E332*F332),E332*F332-G332,"Check input"))</x:f>
      </x:c>
      <x:c r="I332" s="2"/>
      <x:c r="J332" s="2"/>
      <x:c r="K332" s="2"/>
      <x:c r="L332" s="2"/>
    </x:row>
    <x:row r="333" ht="23" customHeight="1">
      <x:c r="A333" s="29"/>
      <x:c r="B333" s="30"/>
      <x:c r="C333" s="30"/>
      <x:c r="D333" s="30"/>
      <x:c r="E333" s="31"/>
      <x:c r="F333" s="32"/>
      <x:c r="G333" s="32"/>
      <x:c r="H333" s="23" t="str">
        <x:f>IF(COUNTA(A333:G333)=0,"",IF(AND(ISNUMBER(A333),A333&gt;0,B333&lt;&gt;"",C333&lt;&gt;"",COUNTIF(Dashboard!$I$29:$I$33,C333)=1,COUNT(E333:G333)=3,E333&gt;0,F333&gt;=0,G333&gt;=0,G333&lt;=E333*F333),E333*F333-G333,"Check input"))</x:f>
      </x:c>
      <x:c r="I333" s="2"/>
      <x:c r="J333" s="2"/>
      <x:c r="K333" s="2"/>
      <x:c r="L333" s="2"/>
    </x:row>
    <x:row r="334" ht="23" customHeight="1">
      <x:c r="A334" s="29"/>
      <x:c r="B334" s="30"/>
      <x:c r="C334" s="30"/>
      <x:c r="D334" s="30"/>
      <x:c r="E334" s="31"/>
      <x:c r="F334" s="32"/>
      <x:c r="G334" s="32"/>
      <x:c r="H334" s="23" t="str">
        <x:f>IF(COUNTA(A334:G334)=0,"",IF(AND(ISNUMBER(A334),A334&gt;0,B334&lt;&gt;"",C334&lt;&gt;"",COUNTIF(Dashboard!$I$29:$I$33,C334)=1,COUNT(E334:G334)=3,E334&gt;0,F334&gt;=0,G334&gt;=0,G334&lt;=E334*F334),E334*F334-G334,"Check input"))</x:f>
      </x:c>
      <x:c r="I334" s="2"/>
      <x:c r="J334" s="2"/>
      <x:c r="K334" s="2"/>
      <x:c r="L334" s="2"/>
    </x:row>
    <x:row r="335" ht="23" customHeight="1">
      <x:c r="A335" s="29"/>
      <x:c r="B335" s="30"/>
      <x:c r="C335" s="30"/>
      <x:c r="D335" s="30"/>
      <x:c r="E335" s="31"/>
      <x:c r="F335" s="32"/>
      <x:c r="G335" s="32"/>
      <x:c r="H335" s="23" t="str">
        <x:f>IF(COUNTA(A335:G335)=0,"",IF(AND(ISNUMBER(A335),A335&gt;0,B335&lt;&gt;"",C335&lt;&gt;"",COUNTIF(Dashboard!$I$29:$I$33,C335)=1,COUNT(E335:G335)=3,E335&gt;0,F335&gt;=0,G335&gt;=0,G335&lt;=E335*F335),E335*F335-G335,"Check input"))</x:f>
      </x:c>
      <x:c r="I335" s="2"/>
      <x:c r="J335" s="2"/>
      <x:c r="K335" s="2"/>
      <x:c r="L335" s="2"/>
    </x:row>
    <x:row r="336" ht="23" customHeight="1">
      <x:c r="A336" s="29"/>
      <x:c r="B336" s="30"/>
      <x:c r="C336" s="30"/>
      <x:c r="D336" s="30"/>
      <x:c r="E336" s="31"/>
      <x:c r="F336" s="32"/>
      <x:c r="G336" s="32"/>
      <x:c r="H336" s="23" t="str">
        <x:f>IF(COUNTA(A336:G336)=0,"",IF(AND(ISNUMBER(A336),A336&gt;0,B336&lt;&gt;"",C336&lt;&gt;"",COUNTIF(Dashboard!$I$29:$I$33,C336)=1,COUNT(E336:G336)=3,E336&gt;0,F336&gt;=0,G336&gt;=0,G336&lt;=E336*F336),E336*F336-G336,"Check input"))</x:f>
      </x:c>
      <x:c r="I336" s="2"/>
      <x:c r="J336" s="2"/>
      <x:c r="K336" s="2"/>
      <x:c r="L336" s="2"/>
    </x:row>
    <x:row r="337" ht="23" customHeight="1">
      <x:c r="A337" s="29"/>
      <x:c r="B337" s="30"/>
      <x:c r="C337" s="30"/>
      <x:c r="D337" s="30"/>
      <x:c r="E337" s="31"/>
      <x:c r="F337" s="32"/>
      <x:c r="G337" s="32"/>
      <x:c r="H337" s="23" t="str">
        <x:f>IF(COUNTA(A337:G337)=0,"",IF(AND(ISNUMBER(A337),A337&gt;0,B337&lt;&gt;"",C337&lt;&gt;"",COUNTIF(Dashboard!$I$29:$I$33,C337)=1,COUNT(E337:G337)=3,E337&gt;0,F337&gt;=0,G337&gt;=0,G337&lt;=E337*F337),E337*F337-G337,"Check input"))</x:f>
      </x:c>
      <x:c r="I337" s="2"/>
      <x:c r="J337" s="2"/>
      <x:c r="K337" s="2"/>
      <x:c r="L337" s="2"/>
    </x:row>
    <x:row r="338" ht="23" customHeight="1">
      <x:c r="A338" s="29"/>
      <x:c r="B338" s="30"/>
      <x:c r="C338" s="30"/>
      <x:c r="D338" s="30"/>
      <x:c r="E338" s="31"/>
      <x:c r="F338" s="32"/>
      <x:c r="G338" s="32"/>
      <x:c r="H338" s="23" t="str">
        <x:f>IF(COUNTA(A338:G338)=0,"",IF(AND(ISNUMBER(A338),A338&gt;0,B338&lt;&gt;"",C338&lt;&gt;"",COUNTIF(Dashboard!$I$29:$I$33,C338)=1,COUNT(E338:G338)=3,E338&gt;0,F338&gt;=0,G338&gt;=0,G338&lt;=E338*F338),E338*F338-G338,"Check input"))</x:f>
      </x:c>
      <x:c r="I338" s="2"/>
      <x:c r="J338" s="2"/>
      <x:c r="K338" s="2"/>
      <x:c r="L338" s="2"/>
    </x:row>
    <x:row r="339" ht="23" customHeight="1">
      <x:c r="A339" s="29"/>
      <x:c r="B339" s="30"/>
      <x:c r="C339" s="30"/>
      <x:c r="D339" s="30"/>
      <x:c r="E339" s="31"/>
      <x:c r="F339" s="32"/>
      <x:c r="G339" s="32"/>
      <x:c r="H339" s="23" t="str">
        <x:f>IF(COUNTA(A339:G339)=0,"",IF(AND(ISNUMBER(A339),A339&gt;0,B339&lt;&gt;"",C339&lt;&gt;"",COUNTIF(Dashboard!$I$29:$I$33,C339)=1,COUNT(E339:G339)=3,E339&gt;0,F339&gt;=0,G339&gt;=0,G339&lt;=E339*F339),E339*F339-G339,"Check input"))</x:f>
      </x:c>
      <x:c r="I339" s="2"/>
      <x:c r="J339" s="2"/>
      <x:c r="K339" s="2"/>
      <x:c r="L339" s="2"/>
    </x:row>
    <x:row r="340" ht="23" customHeight="1">
      <x:c r="A340" s="29"/>
      <x:c r="B340" s="30"/>
      <x:c r="C340" s="30"/>
      <x:c r="D340" s="30"/>
      <x:c r="E340" s="31"/>
      <x:c r="F340" s="32"/>
      <x:c r="G340" s="32"/>
      <x:c r="H340" s="23" t="str">
        <x:f>IF(COUNTA(A340:G340)=0,"",IF(AND(ISNUMBER(A340),A340&gt;0,B340&lt;&gt;"",C340&lt;&gt;"",COUNTIF(Dashboard!$I$29:$I$33,C340)=1,COUNT(E340:G340)=3,E340&gt;0,F340&gt;=0,G340&gt;=0,G340&lt;=E340*F340),E340*F340-G340,"Check input"))</x:f>
      </x:c>
      <x:c r="I340" s="2"/>
      <x:c r="J340" s="2"/>
      <x:c r="K340" s="2"/>
      <x:c r="L340" s="2"/>
    </x:row>
    <x:row r="341" ht="23" customHeight="1">
      <x:c r="A341" s="29"/>
      <x:c r="B341" s="30"/>
      <x:c r="C341" s="30"/>
      <x:c r="D341" s="30"/>
      <x:c r="E341" s="31"/>
      <x:c r="F341" s="32"/>
      <x:c r="G341" s="32"/>
      <x:c r="H341" s="23" t="str">
        <x:f>IF(COUNTA(A341:G341)=0,"",IF(AND(ISNUMBER(A341),A341&gt;0,B341&lt;&gt;"",C341&lt;&gt;"",COUNTIF(Dashboard!$I$29:$I$33,C341)=1,COUNT(E341:G341)=3,E341&gt;0,F341&gt;=0,G341&gt;=0,G341&lt;=E341*F341),E341*F341-G341,"Check input"))</x:f>
      </x:c>
      <x:c r="I341" s="2"/>
      <x:c r="J341" s="2"/>
      <x:c r="K341" s="2"/>
      <x:c r="L341" s="2"/>
    </x:row>
    <x:row r="342" ht="23" customHeight="1">
      <x:c r="A342" s="29"/>
      <x:c r="B342" s="30"/>
      <x:c r="C342" s="30"/>
      <x:c r="D342" s="30"/>
      <x:c r="E342" s="31"/>
      <x:c r="F342" s="32"/>
      <x:c r="G342" s="32"/>
      <x:c r="H342" s="23" t="str">
        <x:f>IF(COUNTA(A342:G342)=0,"",IF(AND(ISNUMBER(A342),A342&gt;0,B342&lt;&gt;"",C342&lt;&gt;"",COUNTIF(Dashboard!$I$29:$I$33,C342)=1,COUNT(E342:G342)=3,E342&gt;0,F342&gt;=0,G342&gt;=0,G342&lt;=E342*F342),E342*F342-G342,"Check input"))</x:f>
      </x:c>
      <x:c r="I342" s="2"/>
      <x:c r="J342" s="2"/>
      <x:c r="K342" s="2"/>
      <x:c r="L342" s="2"/>
    </x:row>
    <x:row r="343" ht="23" customHeight="1">
      <x:c r="A343" s="29"/>
      <x:c r="B343" s="30"/>
      <x:c r="C343" s="30"/>
      <x:c r="D343" s="30"/>
      <x:c r="E343" s="31"/>
      <x:c r="F343" s="32"/>
      <x:c r="G343" s="32"/>
      <x:c r="H343" s="23" t="str">
        <x:f>IF(COUNTA(A343:G343)=0,"",IF(AND(ISNUMBER(A343),A343&gt;0,B343&lt;&gt;"",C343&lt;&gt;"",COUNTIF(Dashboard!$I$29:$I$33,C343)=1,COUNT(E343:G343)=3,E343&gt;0,F343&gt;=0,G343&gt;=0,G343&lt;=E343*F343),E343*F343-G343,"Check input"))</x:f>
      </x:c>
      <x:c r="I343" s="2"/>
      <x:c r="J343" s="2"/>
      <x:c r="K343" s="2"/>
      <x:c r="L343" s="2"/>
    </x:row>
    <x:row r="344" ht="23" customHeight="1">
      <x:c r="A344" s="29"/>
      <x:c r="B344" s="30"/>
      <x:c r="C344" s="30"/>
      <x:c r="D344" s="30"/>
      <x:c r="E344" s="31"/>
      <x:c r="F344" s="32"/>
      <x:c r="G344" s="32"/>
      <x:c r="H344" s="23" t="str">
        <x:f>IF(COUNTA(A344:G344)=0,"",IF(AND(ISNUMBER(A344),A344&gt;0,B344&lt;&gt;"",C344&lt;&gt;"",COUNTIF(Dashboard!$I$29:$I$33,C344)=1,COUNT(E344:G344)=3,E344&gt;0,F344&gt;=0,G344&gt;=0,G344&lt;=E344*F344),E344*F344-G344,"Check input"))</x:f>
      </x:c>
      <x:c r="I344" s="2"/>
      <x:c r="J344" s="2"/>
      <x:c r="K344" s="2"/>
      <x:c r="L344" s="2"/>
    </x:row>
    <x:row r="345" ht="23" customHeight="1">
      <x:c r="A345" s="29"/>
      <x:c r="B345" s="30"/>
      <x:c r="C345" s="30"/>
      <x:c r="D345" s="30"/>
      <x:c r="E345" s="31"/>
      <x:c r="F345" s="32"/>
      <x:c r="G345" s="32"/>
      <x:c r="H345" s="23" t="str">
        <x:f>IF(COUNTA(A345:G345)=0,"",IF(AND(ISNUMBER(A345),A345&gt;0,B345&lt;&gt;"",C345&lt;&gt;"",COUNTIF(Dashboard!$I$29:$I$33,C345)=1,COUNT(E345:G345)=3,E345&gt;0,F345&gt;=0,G345&gt;=0,G345&lt;=E345*F345),E345*F345-G345,"Check input"))</x:f>
      </x:c>
      <x:c r="I345" s="2"/>
      <x:c r="J345" s="2"/>
      <x:c r="K345" s="2"/>
      <x:c r="L345" s="2"/>
    </x:row>
    <x:row r="346" ht="23" customHeight="1">
      <x:c r="A346" s="29"/>
      <x:c r="B346" s="30"/>
      <x:c r="C346" s="30"/>
      <x:c r="D346" s="30"/>
      <x:c r="E346" s="31"/>
      <x:c r="F346" s="32"/>
      <x:c r="G346" s="32"/>
      <x:c r="H346" s="23" t="str">
        <x:f>IF(COUNTA(A346:G346)=0,"",IF(AND(ISNUMBER(A346),A346&gt;0,B346&lt;&gt;"",C346&lt;&gt;"",COUNTIF(Dashboard!$I$29:$I$33,C346)=1,COUNT(E346:G346)=3,E346&gt;0,F346&gt;=0,G346&gt;=0,G346&lt;=E346*F346),E346*F346-G346,"Check input"))</x:f>
      </x:c>
      <x:c r="I346" s="2"/>
      <x:c r="J346" s="2"/>
      <x:c r="K346" s="2"/>
      <x:c r="L346" s="2"/>
    </x:row>
    <x:row r="347" ht="23" customHeight="1">
      <x:c r="A347" s="29"/>
      <x:c r="B347" s="30"/>
      <x:c r="C347" s="30"/>
      <x:c r="D347" s="30"/>
      <x:c r="E347" s="31"/>
      <x:c r="F347" s="32"/>
      <x:c r="G347" s="32"/>
      <x:c r="H347" s="23" t="str">
        <x:f>IF(COUNTA(A347:G347)=0,"",IF(AND(ISNUMBER(A347),A347&gt;0,B347&lt;&gt;"",C347&lt;&gt;"",COUNTIF(Dashboard!$I$29:$I$33,C347)=1,COUNT(E347:G347)=3,E347&gt;0,F347&gt;=0,G347&gt;=0,G347&lt;=E347*F347),E347*F347-G347,"Check input"))</x:f>
      </x:c>
      <x:c r="I347" s="2"/>
      <x:c r="J347" s="2"/>
      <x:c r="K347" s="2"/>
      <x:c r="L347" s="2"/>
    </x:row>
    <x:row r="348" ht="23" customHeight="1">
      <x:c r="A348" s="29"/>
      <x:c r="B348" s="30"/>
      <x:c r="C348" s="30"/>
      <x:c r="D348" s="30"/>
      <x:c r="E348" s="31"/>
      <x:c r="F348" s="32"/>
      <x:c r="G348" s="32"/>
      <x:c r="H348" s="23" t="str">
        <x:f>IF(COUNTA(A348:G348)=0,"",IF(AND(ISNUMBER(A348),A348&gt;0,B348&lt;&gt;"",C348&lt;&gt;"",COUNTIF(Dashboard!$I$29:$I$33,C348)=1,COUNT(E348:G348)=3,E348&gt;0,F348&gt;=0,G348&gt;=0,G348&lt;=E348*F348),E348*F348-G348,"Check input"))</x:f>
      </x:c>
      <x:c r="I348" s="2"/>
      <x:c r="J348" s="2"/>
      <x:c r="K348" s="2"/>
      <x:c r="L348" s="2"/>
    </x:row>
    <x:row r="349" ht="23" customHeight="1">
      <x:c r="A349" s="29"/>
      <x:c r="B349" s="30"/>
      <x:c r="C349" s="30"/>
      <x:c r="D349" s="30"/>
      <x:c r="E349" s="31"/>
      <x:c r="F349" s="32"/>
      <x:c r="G349" s="32"/>
      <x:c r="H349" s="23" t="str">
        <x:f>IF(COUNTA(A349:G349)=0,"",IF(AND(ISNUMBER(A349),A349&gt;0,B349&lt;&gt;"",C349&lt;&gt;"",COUNTIF(Dashboard!$I$29:$I$33,C349)=1,COUNT(E349:G349)=3,E349&gt;0,F349&gt;=0,G349&gt;=0,G349&lt;=E349*F349),E349*F349-G349,"Check input"))</x:f>
      </x:c>
      <x:c r="I349" s="2"/>
      <x:c r="J349" s="2"/>
      <x:c r="K349" s="2"/>
      <x:c r="L349" s="2"/>
    </x:row>
    <x:row r="350" ht="23" customHeight="1">
      <x:c r="A350" s="29"/>
      <x:c r="B350" s="30"/>
      <x:c r="C350" s="30"/>
      <x:c r="D350" s="30"/>
      <x:c r="E350" s="31"/>
      <x:c r="F350" s="32"/>
      <x:c r="G350" s="32"/>
      <x:c r="H350" s="23" t="str">
        <x:f>IF(COUNTA(A350:G350)=0,"",IF(AND(ISNUMBER(A350),A350&gt;0,B350&lt;&gt;"",C350&lt;&gt;"",COUNTIF(Dashboard!$I$29:$I$33,C350)=1,COUNT(E350:G350)=3,E350&gt;0,F350&gt;=0,G350&gt;=0,G350&lt;=E350*F350),E350*F350-G350,"Check input"))</x:f>
      </x:c>
      <x:c r="I350" s="2"/>
      <x:c r="J350" s="2"/>
      <x:c r="K350" s="2"/>
      <x:c r="L350" s="2"/>
    </x:row>
    <x:row r="351" ht="23" customHeight="1">
      <x:c r="A351" s="29"/>
      <x:c r="B351" s="30"/>
      <x:c r="C351" s="30"/>
      <x:c r="D351" s="30"/>
      <x:c r="E351" s="31"/>
      <x:c r="F351" s="32"/>
      <x:c r="G351" s="32"/>
      <x:c r="H351" s="23" t="str">
        <x:f>IF(COUNTA(A351:G351)=0,"",IF(AND(ISNUMBER(A351),A351&gt;0,B351&lt;&gt;"",C351&lt;&gt;"",COUNTIF(Dashboard!$I$29:$I$33,C351)=1,COUNT(E351:G351)=3,E351&gt;0,F351&gt;=0,G351&gt;=0,G351&lt;=E351*F351),E351*F351-G351,"Check input"))</x:f>
      </x:c>
      <x:c r="I351" s="2"/>
      <x:c r="J351" s="2"/>
      <x:c r="K351" s="2"/>
      <x:c r="L351" s="2"/>
    </x:row>
    <x:row r="352" ht="23" customHeight="1">
      <x:c r="A352" s="29"/>
      <x:c r="B352" s="30"/>
      <x:c r="C352" s="30"/>
      <x:c r="D352" s="30"/>
      <x:c r="E352" s="31"/>
      <x:c r="F352" s="32"/>
      <x:c r="G352" s="32"/>
      <x:c r="H352" s="23" t="str">
        <x:f>IF(COUNTA(A352:G352)=0,"",IF(AND(ISNUMBER(A352),A352&gt;0,B352&lt;&gt;"",C352&lt;&gt;"",COUNTIF(Dashboard!$I$29:$I$33,C352)=1,COUNT(E352:G352)=3,E352&gt;0,F352&gt;=0,G352&gt;=0,G352&lt;=E352*F352),E352*F352-G352,"Check input"))</x:f>
      </x:c>
      <x:c r="I352" s="2"/>
      <x:c r="J352" s="2"/>
      <x:c r="K352" s="2"/>
      <x:c r="L352" s="2"/>
    </x:row>
    <x:row r="353" ht="23" customHeight="1">
      <x:c r="A353" s="29"/>
      <x:c r="B353" s="30"/>
      <x:c r="C353" s="30"/>
      <x:c r="D353" s="30"/>
      <x:c r="E353" s="31"/>
      <x:c r="F353" s="32"/>
      <x:c r="G353" s="32"/>
      <x:c r="H353" s="23" t="str">
        <x:f>IF(COUNTA(A353:G353)=0,"",IF(AND(ISNUMBER(A353),A353&gt;0,B353&lt;&gt;"",C353&lt;&gt;"",COUNTIF(Dashboard!$I$29:$I$33,C353)=1,COUNT(E353:G353)=3,E353&gt;0,F353&gt;=0,G353&gt;=0,G353&lt;=E353*F353),E353*F353-G353,"Check input"))</x:f>
      </x:c>
      <x:c r="I353" s="2"/>
      <x:c r="J353" s="2"/>
      <x:c r="K353" s="2"/>
      <x:c r="L353" s="2"/>
    </x:row>
    <x:row r="354" ht="23" customHeight="1">
      <x:c r="A354" s="29"/>
      <x:c r="B354" s="30"/>
      <x:c r="C354" s="30"/>
      <x:c r="D354" s="30"/>
      <x:c r="E354" s="31"/>
      <x:c r="F354" s="32"/>
      <x:c r="G354" s="32"/>
      <x:c r="H354" s="23" t="str">
        <x:f>IF(COUNTA(A354:G354)=0,"",IF(AND(ISNUMBER(A354),A354&gt;0,B354&lt;&gt;"",C354&lt;&gt;"",COUNTIF(Dashboard!$I$29:$I$33,C354)=1,COUNT(E354:G354)=3,E354&gt;0,F354&gt;=0,G354&gt;=0,G354&lt;=E354*F354),E354*F354-G354,"Check input"))</x:f>
      </x:c>
      <x:c r="I354" s="2"/>
      <x:c r="J354" s="2"/>
      <x:c r="K354" s="2"/>
      <x:c r="L354" s="2"/>
    </x:row>
    <x:row r="355" ht="23" customHeight="1">
      <x:c r="A355" s="29"/>
      <x:c r="B355" s="30"/>
      <x:c r="C355" s="30"/>
      <x:c r="D355" s="30"/>
      <x:c r="E355" s="31"/>
      <x:c r="F355" s="32"/>
      <x:c r="G355" s="32"/>
      <x:c r="H355" s="23" t="str">
        <x:f>IF(COUNTA(A355:G355)=0,"",IF(AND(ISNUMBER(A355),A355&gt;0,B355&lt;&gt;"",C355&lt;&gt;"",COUNTIF(Dashboard!$I$29:$I$33,C355)=1,COUNT(E355:G355)=3,E355&gt;0,F355&gt;=0,G355&gt;=0,G355&lt;=E355*F355),E355*F355-G355,"Check input"))</x:f>
      </x:c>
      <x:c r="I355" s="2"/>
      <x:c r="J355" s="2"/>
      <x:c r="K355" s="2"/>
      <x:c r="L355" s="2"/>
    </x:row>
    <x:row r="356" ht="23" customHeight="1">
      <x:c r="A356" s="29"/>
      <x:c r="B356" s="30"/>
      <x:c r="C356" s="30"/>
      <x:c r="D356" s="30"/>
      <x:c r="E356" s="31"/>
      <x:c r="F356" s="32"/>
      <x:c r="G356" s="32"/>
      <x:c r="H356" s="23" t="str">
        <x:f>IF(COUNTA(A356:G356)=0,"",IF(AND(ISNUMBER(A356),A356&gt;0,B356&lt;&gt;"",C356&lt;&gt;"",COUNTIF(Dashboard!$I$29:$I$33,C356)=1,COUNT(E356:G356)=3,E356&gt;0,F356&gt;=0,G356&gt;=0,G356&lt;=E356*F356),E356*F356-G356,"Check input"))</x:f>
      </x:c>
      <x:c r="I356" s="2"/>
      <x:c r="J356" s="2"/>
      <x:c r="K356" s="2"/>
      <x:c r="L356" s="2"/>
    </x:row>
    <x:row r="357" ht="23" customHeight="1">
      <x:c r="A357" s="29"/>
      <x:c r="B357" s="30"/>
      <x:c r="C357" s="30"/>
      <x:c r="D357" s="30"/>
      <x:c r="E357" s="31"/>
      <x:c r="F357" s="32"/>
      <x:c r="G357" s="32"/>
      <x:c r="H357" s="23" t="str">
        <x:f>IF(COUNTA(A357:G357)=0,"",IF(AND(ISNUMBER(A357),A357&gt;0,B357&lt;&gt;"",C357&lt;&gt;"",COUNTIF(Dashboard!$I$29:$I$33,C357)=1,COUNT(E357:G357)=3,E357&gt;0,F357&gt;=0,G357&gt;=0,G357&lt;=E357*F357),E357*F357-G357,"Check input"))</x:f>
      </x:c>
      <x:c r="I357" s="2"/>
      <x:c r="J357" s="2"/>
      <x:c r="K357" s="2"/>
      <x:c r="L357" s="2"/>
    </x:row>
    <x:row r="358" ht="23" customHeight="1">
      <x:c r="A358" s="29"/>
      <x:c r="B358" s="30"/>
      <x:c r="C358" s="30"/>
      <x:c r="D358" s="30"/>
      <x:c r="E358" s="31"/>
      <x:c r="F358" s="32"/>
      <x:c r="G358" s="32"/>
      <x:c r="H358" s="23" t="str">
        <x:f>IF(COUNTA(A358:G358)=0,"",IF(AND(ISNUMBER(A358),A358&gt;0,B358&lt;&gt;"",C358&lt;&gt;"",COUNTIF(Dashboard!$I$29:$I$33,C358)=1,COUNT(E358:G358)=3,E358&gt;0,F358&gt;=0,G358&gt;=0,G358&lt;=E358*F358),E358*F358-G358,"Check input"))</x:f>
      </x:c>
      <x:c r="I358" s="2"/>
      <x:c r="J358" s="2"/>
      <x:c r="K358" s="2"/>
      <x:c r="L358" s="2"/>
    </x:row>
    <x:row r="359" ht="23" customHeight="1">
      <x:c r="A359" s="29"/>
      <x:c r="B359" s="30"/>
      <x:c r="C359" s="30"/>
      <x:c r="D359" s="30"/>
      <x:c r="E359" s="31"/>
      <x:c r="F359" s="32"/>
      <x:c r="G359" s="32"/>
      <x:c r="H359" s="23" t="str">
        <x:f>IF(COUNTA(A359:G359)=0,"",IF(AND(ISNUMBER(A359),A359&gt;0,B359&lt;&gt;"",C359&lt;&gt;"",COUNTIF(Dashboard!$I$29:$I$33,C359)=1,COUNT(E359:G359)=3,E359&gt;0,F359&gt;=0,G359&gt;=0,G359&lt;=E359*F359),E359*F359-G359,"Check input"))</x:f>
      </x:c>
      <x:c r="I359" s="2"/>
      <x:c r="J359" s="2"/>
      <x:c r="K359" s="2"/>
      <x:c r="L359" s="2"/>
    </x:row>
    <x:row r="360" ht="23" customHeight="1">
      <x:c r="A360" s="29"/>
      <x:c r="B360" s="30"/>
      <x:c r="C360" s="30"/>
      <x:c r="D360" s="30"/>
      <x:c r="E360" s="31"/>
      <x:c r="F360" s="32"/>
      <x:c r="G360" s="32"/>
      <x:c r="H360" s="23" t="str">
        <x:f>IF(COUNTA(A360:G360)=0,"",IF(AND(ISNUMBER(A360),A360&gt;0,B360&lt;&gt;"",C360&lt;&gt;"",COUNTIF(Dashboard!$I$29:$I$33,C360)=1,COUNT(E360:G360)=3,E360&gt;0,F360&gt;=0,G360&gt;=0,G360&lt;=E360*F360),E360*F360-G360,"Check input"))</x:f>
      </x:c>
      <x:c r="I360" s="2"/>
      <x:c r="J360" s="2"/>
      <x:c r="K360" s="2"/>
      <x:c r="L360" s="2"/>
    </x:row>
    <x:row r="361" ht="23" customHeight="1">
      <x:c r="A361" s="29"/>
      <x:c r="B361" s="30"/>
      <x:c r="C361" s="30"/>
      <x:c r="D361" s="30"/>
      <x:c r="E361" s="31"/>
      <x:c r="F361" s="32"/>
      <x:c r="G361" s="32"/>
      <x:c r="H361" s="23" t="str">
        <x:f>IF(COUNTA(A361:G361)=0,"",IF(AND(ISNUMBER(A361),A361&gt;0,B361&lt;&gt;"",C361&lt;&gt;"",COUNTIF(Dashboard!$I$29:$I$33,C361)=1,COUNT(E361:G361)=3,E361&gt;0,F361&gt;=0,G361&gt;=0,G361&lt;=E361*F361),E361*F361-G361,"Check input"))</x:f>
      </x:c>
      <x:c r="I361" s="2"/>
      <x:c r="J361" s="2"/>
      <x:c r="K361" s="2"/>
      <x:c r="L361" s="2"/>
    </x:row>
    <x:row r="362" ht="23" customHeight="1">
      <x:c r="A362" s="29"/>
      <x:c r="B362" s="30"/>
      <x:c r="C362" s="30"/>
      <x:c r="D362" s="30"/>
      <x:c r="E362" s="31"/>
      <x:c r="F362" s="32"/>
      <x:c r="G362" s="32"/>
      <x:c r="H362" s="23" t="str">
        <x:f>IF(COUNTA(A362:G362)=0,"",IF(AND(ISNUMBER(A362),A362&gt;0,B362&lt;&gt;"",C362&lt;&gt;"",COUNTIF(Dashboard!$I$29:$I$33,C362)=1,COUNT(E362:G362)=3,E362&gt;0,F362&gt;=0,G362&gt;=0,G362&lt;=E362*F362),E362*F362-G362,"Check input"))</x:f>
      </x:c>
      <x:c r="I362" s="2"/>
      <x:c r="J362" s="2"/>
      <x:c r="K362" s="2"/>
      <x:c r="L362" s="2"/>
    </x:row>
    <x:row r="363" ht="23" customHeight="1">
      <x:c r="A363" s="29"/>
      <x:c r="B363" s="30"/>
      <x:c r="C363" s="30"/>
      <x:c r="D363" s="30"/>
      <x:c r="E363" s="31"/>
      <x:c r="F363" s="32"/>
      <x:c r="G363" s="32"/>
      <x:c r="H363" s="23" t="str">
        <x:f>IF(COUNTA(A363:G363)=0,"",IF(AND(ISNUMBER(A363),A363&gt;0,B363&lt;&gt;"",C363&lt;&gt;"",COUNTIF(Dashboard!$I$29:$I$33,C363)=1,COUNT(E363:G363)=3,E363&gt;0,F363&gt;=0,G363&gt;=0,G363&lt;=E363*F363),E363*F363-G363,"Check input"))</x:f>
      </x:c>
      <x:c r="I363" s="2"/>
      <x:c r="J363" s="2"/>
      <x:c r="K363" s="2"/>
      <x:c r="L363" s="2"/>
    </x:row>
    <x:row r="364" ht="23" customHeight="1">
      <x:c r="A364" s="29"/>
      <x:c r="B364" s="30"/>
      <x:c r="C364" s="30"/>
      <x:c r="D364" s="30"/>
      <x:c r="E364" s="31"/>
      <x:c r="F364" s="32"/>
      <x:c r="G364" s="32"/>
      <x:c r="H364" s="23" t="str">
        <x:f>IF(COUNTA(A364:G364)=0,"",IF(AND(ISNUMBER(A364),A364&gt;0,B364&lt;&gt;"",C364&lt;&gt;"",COUNTIF(Dashboard!$I$29:$I$33,C364)=1,COUNT(E364:G364)=3,E364&gt;0,F364&gt;=0,G364&gt;=0,G364&lt;=E364*F364),E364*F364-G364,"Check input"))</x:f>
      </x:c>
      <x:c r="I364" s="2"/>
      <x:c r="J364" s="2"/>
      <x:c r="K364" s="2"/>
      <x:c r="L364" s="2"/>
    </x:row>
    <x:row r="365" ht="23" customHeight="1">
      <x:c r="A365" s="29"/>
      <x:c r="B365" s="30"/>
      <x:c r="C365" s="30"/>
      <x:c r="D365" s="30"/>
      <x:c r="E365" s="31"/>
      <x:c r="F365" s="32"/>
      <x:c r="G365" s="32"/>
      <x:c r="H365" s="23" t="str">
        <x:f>IF(COUNTA(A365:G365)=0,"",IF(AND(ISNUMBER(A365),A365&gt;0,B365&lt;&gt;"",C365&lt;&gt;"",COUNTIF(Dashboard!$I$29:$I$33,C365)=1,COUNT(E365:G365)=3,E365&gt;0,F365&gt;=0,G365&gt;=0,G365&lt;=E365*F365),E365*F365-G365,"Check input"))</x:f>
      </x:c>
      <x:c r="I365" s="2"/>
      <x:c r="J365" s="2"/>
      <x:c r="K365" s="2"/>
      <x:c r="L365" s="2"/>
    </x:row>
    <x:row r="366" ht="23" customHeight="1">
      <x:c r="A366" s="29"/>
      <x:c r="B366" s="30"/>
      <x:c r="C366" s="30"/>
      <x:c r="D366" s="30"/>
      <x:c r="E366" s="31"/>
      <x:c r="F366" s="32"/>
      <x:c r="G366" s="32"/>
      <x:c r="H366" s="23" t="str">
        <x:f>IF(COUNTA(A366:G366)=0,"",IF(AND(ISNUMBER(A366),A366&gt;0,B366&lt;&gt;"",C366&lt;&gt;"",COUNTIF(Dashboard!$I$29:$I$33,C366)=1,COUNT(E366:G366)=3,E366&gt;0,F366&gt;=0,G366&gt;=0,G366&lt;=E366*F366),E366*F366-G366,"Check input"))</x:f>
      </x:c>
      <x:c r="I366" s="2"/>
      <x:c r="J366" s="2"/>
      <x:c r="K366" s="2"/>
      <x:c r="L366" s="2"/>
    </x:row>
    <x:row r="367" ht="23" customHeight="1">
      <x:c r="A367" s="29"/>
      <x:c r="B367" s="30"/>
      <x:c r="C367" s="30"/>
      <x:c r="D367" s="30"/>
      <x:c r="E367" s="31"/>
      <x:c r="F367" s="32"/>
      <x:c r="G367" s="32"/>
      <x:c r="H367" s="23" t="str">
        <x:f>IF(COUNTA(A367:G367)=0,"",IF(AND(ISNUMBER(A367),A367&gt;0,B367&lt;&gt;"",C367&lt;&gt;"",COUNTIF(Dashboard!$I$29:$I$33,C367)=1,COUNT(E367:G367)=3,E367&gt;0,F367&gt;=0,G367&gt;=0,G367&lt;=E367*F367),E367*F367-G367,"Check input"))</x:f>
      </x:c>
      <x:c r="I367" s="2"/>
      <x:c r="J367" s="2"/>
      <x:c r="K367" s="2"/>
      <x:c r="L367" s="2"/>
    </x:row>
    <x:row r="368" ht="23" customHeight="1">
      <x:c r="A368" s="29"/>
      <x:c r="B368" s="30"/>
      <x:c r="C368" s="30"/>
      <x:c r="D368" s="30"/>
      <x:c r="E368" s="31"/>
      <x:c r="F368" s="32"/>
      <x:c r="G368" s="32"/>
      <x:c r="H368" s="23" t="str">
        <x:f>IF(COUNTA(A368:G368)=0,"",IF(AND(ISNUMBER(A368),A368&gt;0,B368&lt;&gt;"",C368&lt;&gt;"",COUNTIF(Dashboard!$I$29:$I$33,C368)=1,COUNT(E368:G368)=3,E368&gt;0,F368&gt;=0,G368&gt;=0,G368&lt;=E368*F368),E368*F368-G368,"Check input"))</x:f>
      </x:c>
      <x:c r="I368" s="2"/>
      <x:c r="J368" s="2"/>
      <x:c r="K368" s="2"/>
      <x:c r="L368" s="2"/>
    </x:row>
    <x:row r="369" ht="23" customHeight="1">
      <x:c r="A369" s="29"/>
      <x:c r="B369" s="30"/>
      <x:c r="C369" s="30"/>
      <x:c r="D369" s="30"/>
      <x:c r="E369" s="31"/>
      <x:c r="F369" s="32"/>
      <x:c r="G369" s="32"/>
      <x:c r="H369" s="23" t="str">
        <x:f>IF(COUNTA(A369:G369)=0,"",IF(AND(ISNUMBER(A369),A369&gt;0,B369&lt;&gt;"",C369&lt;&gt;"",COUNTIF(Dashboard!$I$29:$I$33,C369)=1,COUNT(E369:G369)=3,E369&gt;0,F369&gt;=0,G369&gt;=0,G369&lt;=E369*F369),E369*F369-G369,"Check input"))</x:f>
      </x:c>
      <x:c r="I369" s="2"/>
      <x:c r="J369" s="2"/>
      <x:c r="K369" s="2"/>
      <x:c r="L369" s="2"/>
    </x:row>
    <x:row r="370" ht="23" customHeight="1">
      <x:c r="A370" s="29"/>
      <x:c r="B370" s="30"/>
      <x:c r="C370" s="30"/>
      <x:c r="D370" s="30"/>
      <x:c r="E370" s="31"/>
      <x:c r="F370" s="32"/>
      <x:c r="G370" s="32"/>
      <x:c r="H370" s="23" t="str">
        <x:f>IF(COUNTA(A370:G370)=0,"",IF(AND(ISNUMBER(A370),A370&gt;0,B370&lt;&gt;"",C370&lt;&gt;"",COUNTIF(Dashboard!$I$29:$I$33,C370)=1,COUNT(E370:G370)=3,E370&gt;0,F370&gt;=0,G370&gt;=0,G370&lt;=E370*F370),E370*F370-G370,"Check input"))</x:f>
      </x:c>
      <x:c r="I370" s="2"/>
      <x:c r="J370" s="2"/>
      <x:c r="K370" s="2"/>
      <x:c r="L370" s="2"/>
    </x:row>
    <x:row r="371" ht="23" customHeight="1">
      <x:c r="A371" s="29"/>
      <x:c r="B371" s="30"/>
      <x:c r="C371" s="30"/>
      <x:c r="D371" s="30"/>
      <x:c r="E371" s="31"/>
      <x:c r="F371" s="32"/>
      <x:c r="G371" s="32"/>
      <x:c r="H371" s="23" t="str">
        <x:f>IF(COUNTA(A371:G371)=0,"",IF(AND(ISNUMBER(A371),A371&gt;0,B371&lt;&gt;"",C371&lt;&gt;"",COUNTIF(Dashboard!$I$29:$I$33,C371)=1,COUNT(E371:G371)=3,E371&gt;0,F371&gt;=0,G371&gt;=0,G371&lt;=E371*F371),E371*F371-G371,"Check input"))</x:f>
      </x:c>
      <x:c r="I371" s="2"/>
      <x:c r="J371" s="2"/>
      <x:c r="K371" s="2"/>
      <x:c r="L371" s="2"/>
    </x:row>
    <x:row r="372" ht="23" customHeight="1">
      <x:c r="A372" s="29"/>
      <x:c r="B372" s="30"/>
      <x:c r="C372" s="30"/>
      <x:c r="D372" s="30"/>
      <x:c r="E372" s="31"/>
      <x:c r="F372" s="32"/>
      <x:c r="G372" s="32"/>
      <x:c r="H372" s="23" t="str">
        <x:f>IF(COUNTA(A372:G372)=0,"",IF(AND(ISNUMBER(A372),A372&gt;0,B372&lt;&gt;"",C372&lt;&gt;"",COUNTIF(Dashboard!$I$29:$I$33,C372)=1,COUNT(E372:G372)=3,E372&gt;0,F372&gt;=0,G372&gt;=0,G372&lt;=E372*F372),E372*F372-G372,"Check input"))</x:f>
      </x:c>
      <x:c r="I372" s="2"/>
      <x:c r="J372" s="2"/>
      <x:c r="K372" s="2"/>
      <x:c r="L372" s="2"/>
    </x:row>
    <x:row r="373" ht="23" customHeight="1">
      <x:c r="A373" s="29"/>
      <x:c r="B373" s="30"/>
      <x:c r="C373" s="30"/>
      <x:c r="D373" s="30"/>
      <x:c r="E373" s="31"/>
      <x:c r="F373" s="32"/>
      <x:c r="G373" s="32"/>
      <x:c r="H373" s="23" t="str">
        <x:f>IF(COUNTA(A373:G373)=0,"",IF(AND(ISNUMBER(A373),A373&gt;0,B373&lt;&gt;"",C373&lt;&gt;"",COUNTIF(Dashboard!$I$29:$I$33,C373)=1,COUNT(E373:G373)=3,E373&gt;0,F373&gt;=0,G373&gt;=0,G373&lt;=E373*F373),E373*F373-G373,"Check input"))</x:f>
      </x:c>
      <x:c r="I373" s="2"/>
      <x:c r="J373" s="2"/>
      <x:c r="K373" s="2"/>
      <x:c r="L373" s="2"/>
    </x:row>
    <x:row r="374" ht="23" customHeight="1">
      <x:c r="A374" s="29"/>
      <x:c r="B374" s="30"/>
      <x:c r="C374" s="30"/>
      <x:c r="D374" s="30"/>
      <x:c r="E374" s="31"/>
      <x:c r="F374" s="32"/>
      <x:c r="G374" s="32"/>
      <x:c r="H374" s="23" t="str">
        <x:f>IF(COUNTA(A374:G374)=0,"",IF(AND(ISNUMBER(A374),A374&gt;0,B374&lt;&gt;"",C374&lt;&gt;"",COUNTIF(Dashboard!$I$29:$I$33,C374)=1,COUNT(E374:G374)=3,E374&gt;0,F374&gt;=0,G374&gt;=0,G374&lt;=E374*F374),E374*F374-G374,"Check input"))</x:f>
      </x:c>
      <x:c r="I374" s="2"/>
      <x:c r="J374" s="2"/>
      <x:c r="K374" s="2"/>
      <x:c r="L374" s="2"/>
    </x:row>
    <x:row r="375" ht="23" customHeight="1">
      <x:c r="A375" s="29"/>
      <x:c r="B375" s="30"/>
      <x:c r="C375" s="30"/>
      <x:c r="D375" s="30"/>
      <x:c r="E375" s="31"/>
      <x:c r="F375" s="32"/>
      <x:c r="G375" s="32"/>
      <x:c r="H375" s="23" t="str">
        <x:f>IF(COUNTA(A375:G375)=0,"",IF(AND(ISNUMBER(A375),A375&gt;0,B375&lt;&gt;"",C375&lt;&gt;"",COUNTIF(Dashboard!$I$29:$I$33,C375)=1,COUNT(E375:G375)=3,E375&gt;0,F375&gt;=0,G375&gt;=0,G375&lt;=E375*F375),E375*F375-G375,"Check input"))</x:f>
      </x:c>
      <x:c r="I375" s="2"/>
      <x:c r="J375" s="2"/>
      <x:c r="K375" s="2"/>
      <x:c r="L375" s="2"/>
    </x:row>
    <x:row r="376" ht="23" customHeight="1">
      <x:c r="A376" s="29"/>
      <x:c r="B376" s="30"/>
      <x:c r="C376" s="30"/>
      <x:c r="D376" s="30"/>
      <x:c r="E376" s="31"/>
      <x:c r="F376" s="32"/>
      <x:c r="G376" s="32"/>
      <x:c r="H376" s="23" t="str">
        <x:f>IF(COUNTA(A376:G376)=0,"",IF(AND(ISNUMBER(A376),A376&gt;0,B376&lt;&gt;"",C376&lt;&gt;"",COUNTIF(Dashboard!$I$29:$I$33,C376)=1,COUNT(E376:G376)=3,E376&gt;0,F376&gt;=0,G376&gt;=0,G376&lt;=E376*F376),E376*F376-G376,"Check input"))</x:f>
      </x:c>
      <x:c r="I376" s="2"/>
      <x:c r="J376" s="2"/>
      <x:c r="K376" s="2"/>
      <x:c r="L376" s="2"/>
    </x:row>
    <x:row r="377" ht="23" customHeight="1">
      <x:c r="A377" s="29"/>
      <x:c r="B377" s="30"/>
      <x:c r="C377" s="30"/>
      <x:c r="D377" s="30"/>
      <x:c r="E377" s="31"/>
      <x:c r="F377" s="32"/>
      <x:c r="G377" s="32"/>
      <x:c r="H377" s="23" t="str">
        <x:f>IF(COUNTA(A377:G377)=0,"",IF(AND(ISNUMBER(A377),A377&gt;0,B377&lt;&gt;"",C377&lt;&gt;"",COUNTIF(Dashboard!$I$29:$I$33,C377)=1,COUNT(E377:G377)=3,E377&gt;0,F377&gt;=0,G377&gt;=0,G377&lt;=E377*F377),E377*F377-G377,"Check input"))</x:f>
      </x:c>
      <x:c r="I377" s="2"/>
      <x:c r="J377" s="2"/>
      <x:c r="K377" s="2"/>
      <x:c r="L377" s="2"/>
    </x:row>
    <x:row r="378" ht="23" customHeight="1">
      <x:c r="A378" s="29"/>
      <x:c r="B378" s="30"/>
      <x:c r="C378" s="30"/>
      <x:c r="D378" s="30"/>
      <x:c r="E378" s="31"/>
      <x:c r="F378" s="32"/>
      <x:c r="G378" s="32"/>
      <x:c r="H378" s="23" t="str">
        <x:f>IF(COUNTA(A378:G378)=0,"",IF(AND(ISNUMBER(A378),A378&gt;0,B378&lt;&gt;"",C378&lt;&gt;"",COUNTIF(Dashboard!$I$29:$I$33,C378)=1,COUNT(E378:G378)=3,E378&gt;0,F378&gt;=0,G378&gt;=0,G378&lt;=E378*F378),E378*F378-G378,"Check input"))</x:f>
      </x:c>
      <x:c r="I378" s="2"/>
      <x:c r="J378" s="2"/>
      <x:c r="K378" s="2"/>
      <x:c r="L378" s="2"/>
    </x:row>
    <x:row r="379" ht="23" customHeight="1">
      <x:c r="A379" s="29"/>
      <x:c r="B379" s="30"/>
      <x:c r="C379" s="30"/>
      <x:c r="D379" s="30"/>
      <x:c r="E379" s="31"/>
      <x:c r="F379" s="32"/>
      <x:c r="G379" s="32"/>
      <x:c r="H379" s="23" t="str">
        <x:f>IF(COUNTA(A379:G379)=0,"",IF(AND(ISNUMBER(A379),A379&gt;0,B379&lt;&gt;"",C379&lt;&gt;"",COUNTIF(Dashboard!$I$29:$I$33,C379)=1,COUNT(E379:G379)=3,E379&gt;0,F379&gt;=0,G379&gt;=0,G379&lt;=E379*F379),E379*F379-G379,"Check input"))</x:f>
      </x:c>
      <x:c r="I379" s="2"/>
      <x:c r="J379" s="2"/>
      <x:c r="K379" s="2"/>
      <x:c r="L379" s="2"/>
    </x:row>
    <x:row r="380" ht="23" customHeight="1">
      <x:c r="A380" s="29"/>
      <x:c r="B380" s="30"/>
      <x:c r="C380" s="30"/>
      <x:c r="D380" s="30"/>
      <x:c r="E380" s="31"/>
      <x:c r="F380" s="32"/>
      <x:c r="G380" s="32"/>
      <x:c r="H380" s="23" t="str">
        <x:f>IF(COUNTA(A380:G380)=0,"",IF(AND(ISNUMBER(A380),A380&gt;0,B380&lt;&gt;"",C380&lt;&gt;"",COUNTIF(Dashboard!$I$29:$I$33,C380)=1,COUNT(E380:G380)=3,E380&gt;0,F380&gt;=0,G380&gt;=0,G380&lt;=E380*F380),E380*F380-G380,"Check input"))</x:f>
      </x:c>
      <x:c r="I380" s="2"/>
      <x:c r="J380" s="2"/>
      <x:c r="K380" s="2"/>
      <x:c r="L380" s="2"/>
    </x:row>
    <x:row r="381" ht="23" customHeight="1">
      <x:c r="A381" s="29"/>
      <x:c r="B381" s="30"/>
      <x:c r="C381" s="30"/>
      <x:c r="D381" s="30"/>
      <x:c r="E381" s="31"/>
      <x:c r="F381" s="32"/>
      <x:c r="G381" s="32"/>
      <x:c r="H381" s="23" t="str">
        <x:f>IF(COUNTA(A381:G381)=0,"",IF(AND(ISNUMBER(A381),A381&gt;0,B381&lt;&gt;"",C381&lt;&gt;"",COUNTIF(Dashboard!$I$29:$I$33,C381)=1,COUNT(E381:G381)=3,E381&gt;0,F381&gt;=0,G381&gt;=0,G381&lt;=E381*F381),E381*F381-G381,"Check input"))</x:f>
      </x:c>
      <x:c r="I381" s="2"/>
      <x:c r="J381" s="2"/>
      <x:c r="K381" s="2"/>
      <x:c r="L381" s="2"/>
    </x:row>
    <x:row r="382" ht="23" customHeight="1">
      <x:c r="A382" s="29"/>
      <x:c r="B382" s="30"/>
      <x:c r="C382" s="30"/>
      <x:c r="D382" s="30"/>
      <x:c r="E382" s="31"/>
      <x:c r="F382" s="32"/>
      <x:c r="G382" s="32"/>
      <x:c r="H382" s="23" t="str">
        <x:f>IF(COUNTA(A382:G382)=0,"",IF(AND(ISNUMBER(A382),A382&gt;0,B382&lt;&gt;"",C382&lt;&gt;"",COUNTIF(Dashboard!$I$29:$I$33,C382)=1,COUNT(E382:G382)=3,E382&gt;0,F382&gt;=0,G382&gt;=0,G382&lt;=E382*F382),E382*F382-G382,"Check input"))</x:f>
      </x:c>
      <x:c r="I382" s="2"/>
      <x:c r="J382" s="2"/>
      <x:c r="K382" s="2"/>
      <x:c r="L382" s="2"/>
    </x:row>
    <x:row r="383" ht="23" customHeight="1">
      <x:c r="A383" s="29"/>
      <x:c r="B383" s="30"/>
      <x:c r="C383" s="30"/>
      <x:c r="D383" s="30"/>
      <x:c r="E383" s="31"/>
      <x:c r="F383" s="32"/>
      <x:c r="G383" s="32"/>
      <x:c r="H383" s="23" t="str">
        <x:f>IF(COUNTA(A383:G383)=0,"",IF(AND(ISNUMBER(A383),A383&gt;0,B383&lt;&gt;"",C383&lt;&gt;"",COUNTIF(Dashboard!$I$29:$I$33,C383)=1,COUNT(E383:G383)=3,E383&gt;0,F383&gt;=0,G383&gt;=0,G383&lt;=E383*F383),E383*F383-G383,"Check input"))</x:f>
      </x:c>
      <x:c r="I383" s="2"/>
      <x:c r="J383" s="2"/>
      <x:c r="K383" s="2"/>
      <x:c r="L383" s="2"/>
    </x:row>
    <x:row r="384" ht="23" customHeight="1">
      <x:c r="A384" s="29"/>
      <x:c r="B384" s="30"/>
      <x:c r="C384" s="30"/>
      <x:c r="D384" s="30"/>
      <x:c r="E384" s="31"/>
      <x:c r="F384" s="32"/>
      <x:c r="G384" s="32"/>
      <x:c r="H384" s="23" t="str">
        <x:f>IF(COUNTA(A384:G384)=0,"",IF(AND(ISNUMBER(A384),A384&gt;0,B384&lt;&gt;"",C384&lt;&gt;"",COUNTIF(Dashboard!$I$29:$I$33,C384)=1,COUNT(E384:G384)=3,E384&gt;0,F384&gt;=0,G384&gt;=0,G384&lt;=E384*F384),E384*F384-G384,"Check input"))</x:f>
      </x:c>
      <x:c r="I384" s="2"/>
      <x:c r="J384" s="2"/>
      <x:c r="K384" s="2"/>
      <x:c r="L384" s="2"/>
    </x:row>
    <x:row r="385" ht="23" customHeight="1">
      <x:c r="A385" s="29"/>
      <x:c r="B385" s="30"/>
      <x:c r="C385" s="30"/>
      <x:c r="D385" s="30"/>
      <x:c r="E385" s="31"/>
      <x:c r="F385" s="32"/>
      <x:c r="G385" s="32"/>
      <x:c r="H385" s="23" t="str">
        <x:f>IF(COUNTA(A385:G385)=0,"",IF(AND(ISNUMBER(A385),A385&gt;0,B385&lt;&gt;"",C385&lt;&gt;"",COUNTIF(Dashboard!$I$29:$I$33,C385)=1,COUNT(E385:G385)=3,E385&gt;0,F385&gt;=0,G385&gt;=0,G385&lt;=E385*F385),E385*F385-G385,"Check input"))</x:f>
      </x:c>
      <x:c r="I385" s="2"/>
      <x:c r="J385" s="2"/>
      <x:c r="K385" s="2"/>
      <x:c r="L385" s="2"/>
    </x:row>
    <x:row r="386" ht="23" customHeight="1">
      <x:c r="A386" s="29"/>
      <x:c r="B386" s="30"/>
      <x:c r="C386" s="30"/>
      <x:c r="D386" s="30"/>
      <x:c r="E386" s="31"/>
      <x:c r="F386" s="32"/>
      <x:c r="G386" s="32"/>
      <x:c r="H386" s="23" t="str">
        <x:f>IF(COUNTA(A386:G386)=0,"",IF(AND(ISNUMBER(A386),A386&gt;0,B386&lt;&gt;"",C386&lt;&gt;"",COUNTIF(Dashboard!$I$29:$I$33,C386)=1,COUNT(E386:G386)=3,E386&gt;0,F386&gt;=0,G386&gt;=0,G386&lt;=E386*F386),E386*F386-G386,"Check input"))</x:f>
      </x:c>
      <x:c r="I386" s="2"/>
      <x:c r="J386" s="2"/>
      <x:c r="K386" s="2"/>
      <x:c r="L386" s="2"/>
    </x:row>
    <x:row r="387" ht="23" customHeight="1">
      <x:c r="A387" s="29"/>
      <x:c r="B387" s="30"/>
      <x:c r="C387" s="30"/>
      <x:c r="D387" s="30"/>
      <x:c r="E387" s="31"/>
      <x:c r="F387" s="32"/>
      <x:c r="G387" s="32"/>
      <x:c r="H387" s="23" t="str">
        <x:f>IF(COUNTA(A387:G387)=0,"",IF(AND(ISNUMBER(A387),A387&gt;0,B387&lt;&gt;"",C387&lt;&gt;"",COUNTIF(Dashboard!$I$29:$I$33,C387)=1,COUNT(E387:G387)=3,E387&gt;0,F387&gt;=0,G387&gt;=0,G387&lt;=E387*F387),E387*F387-G387,"Check input"))</x:f>
      </x:c>
      <x:c r="I387" s="2"/>
      <x:c r="J387" s="2"/>
      <x:c r="K387" s="2"/>
      <x:c r="L387" s="2"/>
    </x:row>
    <x:row r="388" ht="23" customHeight="1">
      <x:c r="A388" s="29"/>
      <x:c r="B388" s="30"/>
      <x:c r="C388" s="30"/>
      <x:c r="D388" s="30"/>
      <x:c r="E388" s="31"/>
      <x:c r="F388" s="32"/>
      <x:c r="G388" s="32"/>
      <x:c r="H388" s="23" t="str">
        <x:f>IF(COUNTA(A388:G388)=0,"",IF(AND(ISNUMBER(A388),A388&gt;0,B388&lt;&gt;"",C388&lt;&gt;"",COUNTIF(Dashboard!$I$29:$I$33,C388)=1,COUNT(E388:G388)=3,E388&gt;0,F388&gt;=0,G388&gt;=0,G388&lt;=E388*F388),E388*F388-G388,"Check input"))</x:f>
      </x:c>
      <x:c r="I388" s="2"/>
      <x:c r="J388" s="2"/>
      <x:c r="K388" s="2"/>
      <x:c r="L388" s="2"/>
    </x:row>
    <x:row r="389" ht="23" customHeight="1">
      <x:c r="A389" s="29"/>
      <x:c r="B389" s="30"/>
      <x:c r="C389" s="30"/>
      <x:c r="D389" s="30"/>
      <x:c r="E389" s="31"/>
      <x:c r="F389" s="32"/>
      <x:c r="G389" s="32"/>
      <x:c r="H389" s="23" t="str">
        <x:f>IF(COUNTA(A389:G389)=0,"",IF(AND(ISNUMBER(A389),A389&gt;0,B389&lt;&gt;"",C389&lt;&gt;"",COUNTIF(Dashboard!$I$29:$I$33,C389)=1,COUNT(E389:G389)=3,E389&gt;0,F389&gt;=0,G389&gt;=0,G389&lt;=E389*F389),E389*F389-G389,"Check input"))</x:f>
      </x:c>
      <x:c r="I389" s="2"/>
      <x:c r="J389" s="2"/>
      <x:c r="K389" s="2"/>
      <x:c r="L389" s="2"/>
    </x:row>
    <x:row r="390" ht="23" customHeight="1">
      <x:c r="A390" s="29"/>
      <x:c r="B390" s="30"/>
      <x:c r="C390" s="30"/>
      <x:c r="D390" s="30"/>
      <x:c r="E390" s="31"/>
      <x:c r="F390" s="32"/>
      <x:c r="G390" s="32"/>
      <x:c r="H390" s="23" t="str">
        <x:f>IF(COUNTA(A390:G390)=0,"",IF(AND(ISNUMBER(A390),A390&gt;0,B390&lt;&gt;"",C390&lt;&gt;"",COUNTIF(Dashboard!$I$29:$I$33,C390)=1,COUNT(E390:G390)=3,E390&gt;0,F390&gt;=0,G390&gt;=0,G390&lt;=E390*F390),E390*F390-G390,"Check input"))</x:f>
      </x:c>
      <x:c r="I390" s="2"/>
      <x:c r="J390" s="2"/>
      <x:c r="K390" s="2"/>
      <x:c r="L390" s="2"/>
    </x:row>
    <x:row r="391" ht="23" customHeight="1">
      <x:c r="A391" s="29"/>
      <x:c r="B391" s="30"/>
      <x:c r="C391" s="30"/>
      <x:c r="D391" s="30"/>
      <x:c r="E391" s="31"/>
      <x:c r="F391" s="32"/>
      <x:c r="G391" s="32"/>
      <x:c r="H391" s="23" t="str">
        <x:f>IF(COUNTA(A391:G391)=0,"",IF(AND(ISNUMBER(A391),A391&gt;0,B391&lt;&gt;"",C391&lt;&gt;"",COUNTIF(Dashboard!$I$29:$I$33,C391)=1,COUNT(E391:G391)=3,E391&gt;0,F391&gt;=0,G391&gt;=0,G391&lt;=E391*F391),E391*F391-G391,"Check input"))</x:f>
      </x:c>
      <x:c r="I391" s="2"/>
      <x:c r="J391" s="2"/>
      <x:c r="K391" s="2"/>
      <x:c r="L391" s="2"/>
    </x:row>
    <x:row r="392" ht="23" customHeight="1">
      <x:c r="A392" s="29"/>
      <x:c r="B392" s="30"/>
      <x:c r="C392" s="30"/>
      <x:c r="D392" s="30"/>
      <x:c r="E392" s="31"/>
      <x:c r="F392" s="32"/>
      <x:c r="G392" s="32"/>
      <x:c r="H392" s="23" t="str">
        <x:f>IF(COUNTA(A392:G392)=0,"",IF(AND(ISNUMBER(A392),A392&gt;0,B392&lt;&gt;"",C392&lt;&gt;"",COUNTIF(Dashboard!$I$29:$I$33,C392)=1,COUNT(E392:G392)=3,E392&gt;0,F392&gt;=0,G392&gt;=0,G392&lt;=E392*F392),E392*F392-G392,"Check input"))</x:f>
      </x:c>
      <x:c r="I392" s="2"/>
      <x:c r="J392" s="2"/>
      <x:c r="K392" s="2"/>
      <x:c r="L392" s="2"/>
    </x:row>
    <x:row r="393" ht="23" customHeight="1">
      <x:c r="A393" s="29"/>
      <x:c r="B393" s="30"/>
      <x:c r="C393" s="30"/>
      <x:c r="D393" s="30"/>
      <x:c r="E393" s="31"/>
      <x:c r="F393" s="32"/>
      <x:c r="G393" s="32"/>
      <x:c r="H393" s="23" t="str">
        <x:f>IF(COUNTA(A393:G393)=0,"",IF(AND(ISNUMBER(A393),A393&gt;0,B393&lt;&gt;"",C393&lt;&gt;"",COUNTIF(Dashboard!$I$29:$I$33,C393)=1,COUNT(E393:G393)=3,E393&gt;0,F393&gt;=0,G393&gt;=0,G393&lt;=E393*F393),E393*F393-G393,"Check input"))</x:f>
      </x:c>
      <x:c r="I393" s="2"/>
      <x:c r="J393" s="2"/>
      <x:c r="K393" s="2"/>
      <x:c r="L393" s="2"/>
    </x:row>
    <x:row r="394" ht="23" customHeight="1">
      <x:c r="A394" s="29"/>
      <x:c r="B394" s="30"/>
      <x:c r="C394" s="30"/>
      <x:c r="D394" s="30"/>
      <x:c r="E394" s="31"/>
      <x:c r="F394" s="32"/>
      <x:c r="G394" s="32"/>
      <x:c r="H394" s="23" t="str">
        <x:f>IF(COUNTA(A394:G394)=0,"",IF(AND(ISNUMBER(A394),A394&gt;0,B394&lt;&gt;"",C394&lt;&gt;"",COUNTIF(Dashboard!$I$29:$I$33,C394)=1,COUNT(E394:G394)=3,E394&gt;0,F394&gt;=0,G394&gt;=0,G394&lt;=E394*F394),E394*F394-G394,"Check input"))</x:f>
      </x:c>
      <x:c r="I394" s="2"/>
      <x:c r="J394" s="2"/>
      <x:c r="K394" s="2"/>
      <x:c r="L394" s="2"/>
    </x:row>
    <x:row r="395" ht="23" customHeight="1">
      <x:c r="A395" s="29"/>
      <x:c r="B395" s="30"/>
      <x:c r="C395" s="30"/>
      <x:c r="D395" s="30"/>
      <x:c r="E395" s="31"/>
      <x:c r="F395" s="32"/>
      <x:c r="G395" s="32"/>
      <x:c r="H395" s="23" t="str">
        <x:f>IF(COUNTA(A395:G395)=0,"",IF(AND(ISNUMBER(A395),A395&gt;0,B395&lt;&gt;"",C395&lt;&gt;"",COUNTIF(Dashboard!$I$29:$I$33,C395)=1,COUNT(E395:G395)=3,E395&gt;0,F395&gt;=0,G395&gt;=0,G395&lt;=E395*F395),E395*F395-G395,"Check input"))</x:f>
      </x:c>
      <x:c r="I395" s="2"/>
      <x:c r="J395" s="2"/>
      <x:c r="K395" s="2"/>
      <x:c r="L395" s="2"/>
    </x:row>
    <x:row r="396" ht="23" customHeight="1">
      <x:c r="A396" s="29"/>
      <x:c r="B396" s="30"/>
      <x:c r="C396" s="30"/>
      <x:c r="D396" s="30"/>
      <x:c r="E396" s="31"/>
      <x:c r="F396" s="32"/>
      <x:c r="G396" s="32"/>
      <x:c r="H396" s="23" t="str">
        <x:f>IF(COUNTA(A396:G396)=0,"",IF(AND(ISNUMBER(A396),A396&gt;0,B396&lt;&gt;"",C396&lt;&gt;"",COUNTIF(Dashboard!$I$29:$I$33,C396)=1,COUNT(E396:G396)=3,E396&gt;0,F396&gt;=0,G396&gt;=0,G396&lt;=E396*F396),E396*F396-G396,"Check input"))</x:f>
      </x:c>
      <x:c r="I396" s="2"/>
      <x:c r="J396" s="2"/>
      <x:c r="K396" s="2"/>
      <x:c r="L396" s="2"/>
    </x:row>
    <x:row r="397" ht="23" customHeight="1">
      <x:c r="A397" s="29"/>
      <x:c r="B397" s="30"/>
      <x:c r="C397" s="30"/>
      <x:c r="D397" s="30"/>
      <x:c r="E397" s="31"/>
      <x:c r="F397" s="32"/>
      <x:c r="G397" s="32"/>
      <x:c r="H397" s="23" t="str">
        <x:f>IF(COUNTA(A397:G397)=0,"",IF(AND(ISNUMBER(A397),A397&gt;0,B397&lt;&gt;"",C397&lt;&gt;"",COUNTIF(Dashboard!$I$29:$I$33,C397)=1,COUNT(E397:G397)=3,E397&gt;0,F397&gt;=0,G397&gt;=0,G397&lt;=E397*F397),E397*F397-G397,"Check input"))</x:f>
      </x:c>
      <x:c r="I397" s="2"/>
      <x:c r="J397" s="2"/>
      <x:c r="K397" s="2"/>
      <x:c r="L397" s="2"/>
    </x:row>
    <x:row r="398" ht="23" customHeight="1">
      <x:c r="A398" s="29"/>
      <x:c r="B398" s="30"/>
      <x:c r="C398" s="30"/>
      <x:c r="D398" s="30"/>
      <x:c r="E398" s="31"/>
      <x:c r="F398" s="32"/>
      <x:c r="G398" s="32"/>
      <x:c r="H398" s="23" t="str">
        <x:f>IF(COUNTA(A398:G398)=0,"",IF(AND(ISNUMBER(A398),A398&gt;0,B398&lt;&gt;"",C398&lt;&gt;"",COUNTIF(Dashboard!$I$29:$I$33,C398)=1,COUNT(E398:G398)=3,E398&gt;0,F398&gt;=0,G398&gt;=0,G398&lt;=E398*F398),E398*F398-G398,"Check input"))</x:f>
      </x:c>
      <x:c r="I398" s="2"/>
      <x:c r="J398" s="2"/>
      <x:c r="K398" s="2"/>
      <x:c r="L398" s="2"/>
    </x:row>
    <x:row r="399" ht="23" customHeight="1">
      <x:c r="A399" s="29"/>
      <x:c r="B399" s="30"/>
      <x:c r="C399" s="30"/>
      <x:c r="D399" s="30"/>
      <x:c r="E399" s="31"/>
      <x:c r="F399" s="32"/>
      <x:c r="G399" s="32"/>
      <x:c r="H399" s="23" t="str">
        <x:f>IF(COUNTA(A399:G399)=0,"",IF(AND(ISNUMBER(A399),A399&gt;0,B399&lt;&gt;"",C399&lt;&gt;"",COUNTIF(Dashboard!$I$29:$I$33,C399)=1,COUNT(E399:G399)=3,E399&gt;0,F399&gt;=0,G399&gt;=0,G399&lt;=E399*F399),E399*F399-G399,"Check input"))</x:f>
      </x:c>
      <x:c r="I399" s="2"/>
      <x:c r="J399" s="2"/>
      <x:c r="K399" s="2"/>
      <x:c r="L399" s="2"/>
    </x:row>
    <x:row r="400" ht="23" customHeight="1">
      <x:c r="A400" s="29"/>
      <x:c r="B400" s="30"/>
      <x:c r="C400" s="30"/>
      <x:c r="D400" s="30"/>
      <x:c r="E400" s="31"/>
      <x:c r="F400" s="32"/>
      <x:c r="G400" s="32"/>
      <x:c r="H400" s="23" t="str">
        <x:f>IF(COUNTA(A400:G400)=0,"",IF(AND(ISNUMBER(A400),A400&gt;0,B400&lt;&gt;"",C400&lt;&gt;"",COUNTIF(Dashboard!$I$29:$I$33,C400)=1,COUNT(E400:G400)=3,E400&gt;0,F400&gt;=0,G400&gt;=0,G400&lt;=E400*F400),E400*F400-G400,"Check input"))</x:f>
      </x:c>
      <x:c r="I400" s="2"/>
      <x:c r="J400" s="2"/>
      <x:c r="K400" s="2"/>
      <x:c r="L400" s="2"/>
    </x:row>
    <x:row r="401" ht="23" customHeight="1">
      <x:c r="A401" s="29"/>
      <x:c r="B401" s="30"/>
      <x:c r="C401" s="30"/>
      <x:c r="D401" s="30"/>
      <x:c r="E401" s="31"/>
      <x:c r="F401" s="32"/>
      <x:c r="G401" s="32"/>
      <x:c r="H401" s="23" t="str">
        <x:f>IF(COUNTA(A401:G401)=0,"",IF(AND(ISNUMBER(A401),A401&gt;0,B401&lt;&gt;"",C401&lt;&gt;"",COUNTIF(Dashboard!$I$29:$I$33,C401)=1,COUNT(E401:G401)=3,E401&gt;0,F401&gt;=0,G401&gt;=0,G401&lt;=E401*F401),E401*F401-G401,"Check input"))</x:f>
      </x:c>
      <x:c r="I401" s="2"/>
      <x:c r="J401" s="2"/>
      <x:c r="K401" s="2"/>
      <x:c r="L401" s="2"/>
    </x:row>
    <x:row r="402" ht="23" customHeight="1">
      <x:c r="A402" s="29"/>
      <x:c r="B402" s="30"/>
      <x:c r="C402" s="30"/>
      <x:c r="D402" s="30"/>
      <x:c r="E402" s="31"/>
      <x:c r="F402" s="32"/>
      <x:c r="G402" s="32"/>
      <x:c r="H402" s="23" t="str">
        <x:f>IF(COUNTA(A402:G402)=0,"",IF(AND(ISNUMBER(A402),A402&gt;0,B402&lt;&gt;"",C402&lt;&gt;"",COUNTIF(Dashboard!$I$29:$I$33,C402)=1,COUNT(E402:G402)=3,E402&gt;0,F402&gt;=0,G402&gt;=0,G402&lt;=E402*F402),E402*F402-G402,"Check input"))</x:f>
      </x:c>
      <x:c r="I402" s="2"/>
      <x:c r="J402" s="2"/>
      <x:c r="K402" s="2"/>
      <x:c r="L402" s="2"/>
    </x:row>
    <x:row r="403" ht="23" customHeight="1">
      <x:c r="A403" s="29"/>
      <x:c r="B403" s="30"/>
      <x:c r="C403" s="30"/>
      <x:c r="D403" s="30"/>
      <x:c r="E403" s="31"/>
      <x:c r="F403" s="32"/>
      <x:c r="G403" s="32"/>
      <x:c r="H403" s="23" t="str">
        <x:f>IF(COUNTA(A403:G403)=0,"",IF(AND(ISNUMBER(A403),A403&gt;0,B403&lt;&gt;"",C403&lt;&gt;"",COUNTIF(Dashboard!$I$29:$I$33,C403)=1,COUNT(E403:G403)=3,E403&gt;0,F403&gt;=0,G403&gt;=0,G403&lt;=E403*F403),E403*F403-G403,"Check input"))</x:f>
      </x:c>
      <x:c r="I403" s="2"/>
      <x:c r="J403" s="2"/>
      <x:c r="K403" s="2"/>
      <x:c r="L403" s="2"/>
    </x:row>
    <x:row r="404" ht="23" customHeight="1">
      <x:c r="A404" s="29"/>
      <x:c r="B404" s="30"/>
      <x:c r="C404" s="30"/>
      <x:c r="D404" s="30"/>
      <x:c r="E404" s="31"/>
      <x:c r="F404" s="32"/>
      <x:c r="G404" s="32"/>
      <x:c r="H404" s="23" t="str">
        <x:f>IF(COUNTA(A404:G404)=0,"",IF(AND(ISNUMBER(A404),A404&gt;0,B404&lt;&gt;"",C404&lt;&gt;"",COUNTIF(Dashboard!$I$29:$I$33,C404)=1,COUNT(E404:G404)=3,E404&gt;0,F404&gt;=0,G404&gt;=0,G404&lt;=E404*F404),E404*F404-G404,"Check input"))</x:f>
      </x:c>
      <x:c r="I404" s="2"/>
      <x:c r="J404" s="2"/>
      <x:c r="K404" s="2"/>
      <x:c r="L404" s="2"/>
    </x:row>
    <x:row r="405" ht="23" customHeight="1">
      <x:c r="A405" s="29"/>
      <x:c r="B405" s="30"/>
      <x:c r="C405" s="30"/>
      <x:c r="D405" s="30"/>
      <x:c r="E405" s="31"/>
      <x:c r="F405" s="32"/>
      <x:c r="G405" s="32"/>
      <x:c r="H405" s="23" t="str">
        <x:f>IF(COUNTA(A405:G405)=0,"",IF(AND(ISNUMBER(A405),A405&gt;0,B405&lt;&gt;"",C405&lt;&gt;"",COUNTIF(Dashboard!$I$29:$I$33,C405)=1,COUNT(E405:G405)=3,E405&gt;0,F405&gt;=0,G405&gt;=0,G405&lt;=E405*F405),E405*F405-G405,"Check input"))</x:f>
      </x:c>
      <x:c r="I405" s="2"/>
      <x:c r="J405" s="2"/>
      <x:c r="K405" s="2"/>
      <x:c r="L405" s="2"/>
    </x:row>
    <x:row r="406" ht="23" customHeight="1">
      <x:c r="A406" s="29"/>
      <x:c r="B406" s="30"/>
      <x:c r="C406" s="30"/>
      <x:c r="D406" s="30"/>
      <x:c r="E406" s="31"/>
      <x:c r="F406" s="32"/>
      <x:c r="G406" s="32"/>
      <x:c r="H406" s="23" t="str">
        <x:f>IF(COUNTA(A406:G406)=0,"",IF(AND(ISNUMBER(A406),A406&gt;0,B406&lt;&gt;"",C406&lt;&gt;"",COUNTIF(Dashboard!$I$29:$I$33,C406)=1,COUNT(E406:G406)=3,E406&gt;0,F406&gt;=0,G406&gt;=0,G406&lt;=E406*F406),E406*F406-G406,"Check input"))</x:f>
      </x:c>
      <x:c r="I406" s="2"/>
      <x:c r="J406" s="2"/>
      <x:c r="K406" s="2"/>
      <x:c r="L406" s="2"/>
    </x:row>
    <x:row r="407" ht="23" customHeight="1">
      <x:c r="A407" s="29"/>
      <x:c r="B407" s="30"/>
      <x:c r="C407" s="30"/>
      <x:c r="D407" s="30"/>
      <x:c r="E407" s="31"/>
      <x:c r="F407" s="32"/>
      <x:c r="G407" s="32"/>
      <x:c r="H407" s="23" t="str">
        <x:f>IF(COUNTA(A407:G407)=0,"",IF(AND(ISNUMBER(A407),A407&gt;0,B407&lt;&gt;"",C407&lt;&gt;"",COUNTIF(Dashboard!$I$29:$I$33,C407)=1,COUNT(E407:G407)=3,E407&gt;0,F407&gt;=0,G407&gt;=0,G407&lt;=E407*F407),E407*F407-G407,"Check input"))</x:f>
      </x:c>
      <x:c r="I407" s="2"/>
      <x:c r="J407" s="2"/>
      <x:c r="K407" s="2"/>
      <x:c r="L407" s="2"/>
    </x:row>
    <x:row r="408" ht="23" customHeight="1">
      <x:c r="A408" s="29"/>
      <x:c r="B408" s="30"/>
      <x:c r="C408" s="30"/>
      <x:c r="D408" s="30"/>
      <x:c r="E408" s="31"/>
      <x:c r="F408" s="32"/>
      <x:c r="G408" s="32"/>
      <x:c r="H408" s="23" t="str">
        <x:f>IF(COUNTA(A408:G408)=0,"",IF(AND(ISNUMBER(A408),A408&gt;0,B408&lt;&gt;"",C408&lt;&gt;"",COUNTIF(Dashboard!$I$29:$I$33,C408)=1,COUNT(E408:G408)=3,E408&gt;0,F408&gt;=0,G408&gt;=0,G408&lt;=E408*F408),E408*F408-G408,"Check input"))</x:f>
      </x:c>
      <x:c r="I408" s="2"/>
      <x:c r="J408" s="2"/>
      <x:c r="K408" s="2"/>
      <x:c r="L408" s="2"/>
    </x:row>
    <x:row r="409" ht="23" customHeight="1">
      <x:c r="A409" s="29"/>
      <x:c r="B409" s="30"/>
      <x:c r="C409" s="30"/>
      <x:c r="D409" s="30"/>
      <x:c r="E409" s="31"/>
      <x:c r="F409" s="32"/>
      <x:c r="G409" s="32"/>
      <x:c r="H409" s="23" t="str">
        <x:f>IF(COUNTA(A409:G409)=0,"",IF(AND(ISNUMBER(A409),A409&gt;0,B409&lt;&gt;"",C409&lt;&gt;"",COUNTIF(Dashboard!$I$29:$I$33,C409)=1,COUNT(E409:G409)=3,E409&gt;0,F409&gt;=0,G409&gt;=0,G409&lt;=E409*F409),E409*F409-G409,"Check input"))</x:f>
      </x:c>
      <x:c r="I409" s="2"/>
      <x:c r="J409" s="2"/>
      <x:c r="K409" s="2"/>
      <x:c r="L409" s="2"/>
    </x:row>
    <x:row r="410" ht="23" customHeight="1">
      <x:c r="A410" s="29"/>
      <x:c r="B410" s="30"/>
      <x:c r="C410" s="30"/>
      <x:c r="D410" s="30"/>
      <x:c r="E410" s="31"/>
      <x:c r="F410" s="32"/>
      <x:c r="G410" s="32"/>
      <x:c r="H410" s="23" t="str">
        <x:f>IF(COUNTA(A410:G410)=0,"",IF(AND(ISNUMBER(A410),A410&gt;0,B410&lt;&gt;"",C410&lt;&gt;"",COUNTIF(Dashboard!$I$29:$I$33,C410)=1,COUNT(E410:G410)=3,E410&gt;0,F410&gt;=0,G410&gt;=0,G410&lt;=E410*F410),E410*F410-G410,"Check input"))</x:f>
      </x:c>
      <x:c r="I410" s="2"/>
      <x:c r="J410" s="2"/>
      <x:c r="K410" s="2"/>
      <x:c r="L410" s="2"/>
    </x:row>
    <x:row r="411" ht="23" customHeight="1">
      <x:c r="A411" s="29"/>
      <x:c r="B411" s="30"/>
      <x:c r="C411" s="30"/>
      <x:c r="D411" s="30"/>
      <x:c r="E411" s="31"/>
      <x:c r="F411" s="32"/>
      <x:c r="G411" s="32"/>
      <x:c r="H411" s="23" t="str">
        <x:f>IF(COUNTA(A411:G411)=0,"",IF(AND(ISNUMBER(A411),A411&gt;0,B411&lt;&gt;"",C411&lt;&gt;"",COUNTIF(Dashboard!$I$29:$I$33,C411)=1,COUNT(E411:G411)=3,E411&gt;0,F411&gt;=0,G411&gt;=0,G411&lt;=E411*F411),E411*F411-G411,"Check input"))</x:f>
      </x:c>
      <x:c r="I411" s="2"/>
      <x:c r="J411" s="2"/>
      <x:c r="K411" s="2"/>
      <x:c r="L411" s="2"/>
    </x:row>
    <x:row r="412" ht="23" customHeight="1">
      <x:c r="A412" s="29"/>
      <x:c r="B412" s="30"/>
      <x:c r="C412" s="30"/>
      <x:c r="D412" s="30"/>
      <x:c r="E412" s="31"/>
      <x:c r="F412" s="32"/>
      <x:c r="G412" s="32"/>
      <x:c r="H412" s="23" t="str">
        <x:f>IF(COUNTA(A412:G412)=0,"",IF(AND(ISNUMBER(A412),A412&gt;0,B412&lt;&gt;"",C412&lt;&gt;"",COUNTIF(Dashboard!$I$29:$I$33,C412)=1,COUNT(E412:G412)=3,E412&gt;0,F412&gt;=0,G412&gt;=0,G412&lt;=E412*F412),E412*F412-G412,"Check input"))</x:f>
      </x:c>
      <x:c r="I412" s="2"/>
      <x:c r="J412" s="2"/>
      <x:c r="K412" s="2"/>
      <x:c r="L412" s="2"/>
    </x:row>
    <x:row r="413" ht="23" customHeight="1">
      <x:c r="A413" s="29"/>
      <x:c r="B413" s="30"/>
      <x:c r="C413" s="30"/>
      <x:c r="D413" s="30"/>
      <x:c r="E413" s="31"/>
      <x:c r="F413" s="32"/>
      <x:c r="G413" s="32"/>
      <x:c r="H413" s="23" t="str">
        <x:f>IF(COUNTA(A413:G413)=0,"",IF(AND(ISNUMBER(A413),A413&gt;0,B413&lt;&gt;"",C413&lt;&gt;"",COUNTIF(Dashboard!$I$29:$I$33,C413)=1,COUNT(E413:G413)=3,E413&gt;0,F413&gt;=0,G413&gt;=0,G413&lt;=E413*F413),E413*F413-G413,"Check input"))</x:f>
      </x:c>
      <x:c r="I413" s="2"/>
      <x:c r="J413" s="2"/>
      <x:c r="K413" s="2"/>
      <x:c r="L413" s="2"/>
    </x:row>
    <x:row r="414" ht="23" customHeight="1">
      <x:c r="A414" s="29"/>
      <x:c r="B414" s="30"/>
      <x:c r="C414" s="30"/>
      <x:c r="D414" s="30"/>
      <x:c r="E414" s="31"/>
      <x:c r="F414" s="32"/>
      <x:c r="G414" s="32"/>
      <x:c r="H414" s="23" t="str">
        <x:f>IF(COUNTA(A414:G414)=0,"",IF(AND(ISNUMBER(A414),A414&gt;0,B414&lt;&gt;"",C414&lt;&gt;"",COUNTIF(Dashboard!$I$29:$I$33,C414)=1,COUNT(E414:G414)=3,E414&gt;0,F414&gt;=0,G414&gt;=0,G414&lt;=E414*F414),E414*F414-G414,"Check input"))</x:f>
      </x:c>
      <x:c r="I414" s="2"/>
      <x:c r="J414" s="2"/>
      <x:c r="K414" s="2"/>
      <x:c r="L414" s="2"/>
    </x:row>
    <x:row r="415" ht="23" customHeight="1">
      <x:c r="A415" s="29"/>
      <x:c r="B415" s="30"/>
      <x:c r="C415" s="30"/>
      <x:c r="D415" s="30"/>
      <x:c r="E415" s="31"/>
      <x:c r="F415" s="32"/>
      <x:c r="G415" s="32"/>
      <x:c r="H415" s="23" t="str">
        <x:f>IF(COUNTA(A415:G415)=0,"",IF(AND(ISNUMBER(A415),A415&gt;0,B415&lt;&gt;"",C415&lt;&gt;"",COUNTIF(Dashboard!$I$29:$I$33,C415)=1,COUNT(E415:G415)=3,E415&gt;0,F415&gt;=0,G415&gt;=0,G415&lt;=E415*F415),E415*F415-G415,"Check input"))</x:f>
      </x:c>
      <x:c r="I415" s="2"/>
      <x:c r="J415" s="2"/>
      <x:c r="K415" s="2"/>
      <x:c r="L415" s="2"/>
    </x:row>
    <x:row r="416" ht="23" customHeight="1">
      <x:c r="A416" s="29"/>
      <x:c r="B416" s="30"/>
      <x:c r="C416" s="30"/>
      <x:c r="D416" s="30"/>
      <x:c r="E416" s="31"/>
      <x:c r="F416" s="32"/>
      <x:c r="G416" s="32"/>
      <x:c r="H416" s="23" t="str">
        <x:f>IF(COUNTA(A416:G416)=0,"",IF(AND(ISNUMBER(A416),A416&gt;0,B416&lt;&gt;"",C416&lt;&gt;"",COUNTIF(Dashboard!$I$29:$I$33,C416)=1,COUNT(E416:G416)=3,E416&gt;0,F416&gt;=0,G416&gt;=0,G416&lt;=E416*F416),E416*F416-G416,"Check input"))</x:f>
      </x:c>
      <x:c r="I416" s="2"/>
      <x:c r="J416" s="2"/>
      <x:c r="K416" s="2"/>
      <x:c r="L416" s="2"/>
    </x:row>
    <x:row r="417" ht="23" customHeight="1">
      <x:c r="A417" s="29"/>
      <x:c r="B417" s="30"/>
      <x:c r="C417" s="30"/>
      <x:c r="D417" s="30"/>
      <x:c r="E417" s="31"/>
      <x:c r="F417" s="32"/>
      <x:c r="G417" s="32"/>
      <x:c r="H417" s="23" t="str">
        <x:f>IF(COUNTA(A417:G417)=0,"",IF(AND(ISNUMBER(A417),A417&gt;0,B417&lt;&gt;"",C417&lt;&gt;"",COUNTIF(Dashboard!$I$29:$I$33,C417)=1,COUNT(E417:G417)=3,E417&gt;0,F417&gt;=0,G417&gt;=0,G417&lt;=E417*F417),E417*F417-G417,"Check input"))</x:f>
      </x:c>
      <x:c r="I417" s="2"/>
      <x:c r="J417" s="2"/>
      <x:c r="K417" s="2"/>
      <x:c r="L417" s="2"/>
    </x:row>
    <x:row r="418" ht="23" customHeight="1">
      <x:c r="A418" s="29"/>
      <x:c r="B418" s="30"/>
      <x:c r="C418" s="30"/>
      <x:c r="D418" s="30"/>
      <x:c r="E418" s="31"/>
      <x:c r="F418" s="32"/>
      <x:c r="G418" s="32"/>
      <x:c r="H418" s="23" t="str">
        <x:f>IF(COUNTA(A418:G418)=0,"",IF(AND(ISNUMBER(A418),A418&gt;0,B418&lt;&gt;"",C418&lt;&gt;"",COUNTIF(Dashboard!$I$29:$I$33,C418)=1,COUNT(E418:G418)=3,E418&gt;0,F418&gt;=0,G418&gt;=0,G418&lt;=E418*F418),E418*F418-G418,"Check input"))</x:f>
      </x:c>
      <x:c r="I418" s="2"/>
      <x:c r="J418" s="2"/>
      <x:c r="K418" s="2"/>
      <x:c r="L418" s="2"/>
    </x:row>
    <x:row r="419" ht="23" customHeight="1">
      <x:c r="A419" s="29"/>
      <x:c r="B419" s="30"/>
      <x:c r="C419" s="30"/>
      <x:c r="D419" s="30"/>
      <x:c r="E419" s="31"/>
      <x:c r="F419" s="32"/>
      <x:c r="G419" s="32"/>
      <x:c r="H419" s="23" t="str">
        <x:f>IF(COUNTA(A419:G419)=0,"",IF(AND(ISNUMBER(A419),A419&gt;0,B419&lt;&gt;"",C419&lt;&gt;"",COUNTIF(Dashboard!$I$29:$I$33,C419)=1,COUNT(E419:G419)=3,E419&gt;0,F419&gt;=0,G419&gt;=0,G419&lt;=E419*F419),E419*F419-G419,"Check input"))</x:f>
      </x:c>
      <x:c r="I419" s="2"/>
      <x:c r="J419" s="2"/>
      <x:c r="K419" s="2"/>
      <x:c r="L419" s="2"/>
    </x:row>
    <x:row r="420" ht="23" customHeight="1">
      <x:c r="A420" s="29"/>
      <x:c r="B420" s="30"/>
      <x:c r="C420" s="30"/>
      <x:c r="D420" s="30"/>
      <x:c r="E420" s="31"/>
      <x:c r="F420" s="32"/>
      <x:c r="G420" s="32"/>
      <x:c r="H420" s="23" t="str">
        <x:f>IF(COUNTA(A420:G420)=0,"",IF(AND(ISNUMBER(A420),A420&gt;0,B420&lt;&gt;"",C420&lt;&gt;"",COUNTIF(Dashboard!$I$29:$I$33,C420)=1,COUNT(E420:G420)=3,E420&gt;0,F420&gt;=0,G420&gt;=0,G420&lt;=E420*F420),E420*F420-G420,"Check input"))</x:f>
      </x:c>
      <x:c r="I420" s="2"/>
      <x:c r="J420" s="2"/>
      <x:c r="K420" s="2"/>
      <x:c r="L420" s="2"/>
    </x:row>
    <x:row r="421" ht="23" customHeight="1">
      <x:c r="A421" s="29"/>
      <x:c r="B421" s="30"/>
      <x:c r="C421" s="30"/>
      <x:c r="D421" s="30"/>
      <x:c r="E421" s="31"/>
      <x:c r="F421" s="32"/>
      <x:c r="G421" s="32"/>
      <x:c r="H421" s="23" t="str">
        <x:f>IF(COUNTA(A421:G421)=0,"",IF(AND(ISNUMBER(A421),A421&gt;0,B421&lt;&gt;"",C421&lt;&gt;"",COUNTIF(Dashboard!$I$29:$I$33,C421)=1,COUNT(E421:G421)=3,E421&gt;0,F421&gt;=0,G421&gt;=0,G421&lt;=E421*F421),E421*F421-G421,"Check input"))</x:f>
      </x:c>
      <x:c r="I421" s="2"/>
      <x:c r="J421" s="2"/>
      <x:c r="K421" s="2"/>
      <x:c r="L421" s="2"/>
    </x:row>
    <x:row r="422" ht="23" customHeight="1">
      <x:c r="A422" s="29"/>
      <x:c r="B422" s="30"/>
      <x:c r="C422" s="30"/>
      <x:c r="D422" s="30"/>
      <x:c r="E422" s="31"/>
      <x:c r="F422" s="32"/>
      <x:c r="G422" s="32"/>
      <x:c r="H422" s="23" t="str">
        <x:f>IF(COUNTA(A422:G422)=0,"",IF(AND(ISNUMBER(A422),A422&gt;0,B422&lt;&gt;"",C422&lt;&gt;"",COUNTIF(Dashboard!$I$29:$I$33,C422)=1,COUNT(E422:G422)=3,E422&gt;0,F422&gt;=0,G422&gt;=0,G422&lt;=E422*F422),E422*F422-G422,"Check input"))</x:f>
      </x:c>
      <x:c r="I422" s="2"/>
      <x:c r="J422" s="2"/>
      <x:c r="K422" s="2"/>
      <x:c r="L422" s="2"/>
    </x:row>
    <x:row r="423" ht="23" customHeight="1">
      <x:c r="A423" s="29"/>
      <x:c r="B423" s="30"/>
      <x:c r="C423" s="30"/>
      <x:c r="D423" s="30"/>
      <x:c r="E423" s="31"/>
      <x:c r="F423" s="32"/>
      <x:c r="G423" s="32"/>
      <x:c r="H423" s="23" t="str">
        <x:f>IF(COUNTA(A423:G423)=0,"",IF(AND(ISNUMBER(A423),A423&gt;0,B423&lt;&gt;"",C423&lt;&gt;"",COUNTIF(Dashboard!$I$29:$I$33,C423)=1,COUNT(E423:G423)=3,E423&gt;0,F423&gt;=0,G423&gt;=0,G423&lt;=E423*F423),E423*F423-G423,"Check input"))</x:f>
      </x:c>
      <x:c r="I423" s="2"/>
      <x:c r="J423" s="2"/>
      <x:c r="K423" s="2"/>
      <x:c r="L423" s="2"/>
    </x:row>
    <x:row r="424" ht="23" customHeight="1">
      <x:c r="A424" s="29"/>
      <x:c r="B424" s="30"/>
      <x:c r="C424" s="30"/>
      <x:c r="D424" s="30"/>
      <x:c r="E424" s="31"/>
      <x:c r="F424" s="32"/>
      <x:c r="G424" s="32"/>
      <x:c r="H424" s="23" t="str">
        <x:f>IF(COUNTA(A424:G424)=0,"",IF(AND(ISNUMBER(A424),A424&gt;0,B424&lt;&gt;"",C424&lt;&gt;"",COUNTIF(Dashboard!$I$29:$I$33,C424)=1,COUNT(E424:G424)=3,E424&gt;0,F424&gt;=0,G424&gt;=0,G424&lt;=E424*F424),E424*F424-G424,"Check input"))</x:f>
      </x:c>
      <x:c r="I424" s="2"/>
      <x:c r="J424" s="2"/>
      <x:c r="K424" s="2"/>
      <x:c r="L424" s="2"/>
    </x:row>
    <x:row r="425" ht="23" customHeight="1">
      <x:c r="A425" s="29"/>
      <x:c r="B425" s="30"/>
      <x:c r="C425" s="30"/>
      <x:c r="D425" s="30"/>
      <x:c r="E425" s="31"/>
      <x:c r="F425" s="32"/>
      <x:c r="G425" s="32"/>
      <x:c r="H425" s="23" t="str">
        <x:f>IF(COUNTA(A425:G425)=0,"",IF(AND(ISNUMBER(A425),A425&gt;0,B425&lt;&gt;"",C425&lt;&gt;"",COUNTIF(Dashboard!$I$29:$I$33,C425)=1,COUNT(E425:G425)=3,E425&gt;0,F425&gt;=0,G425&gt;=0,G425&lt;=E425*F425),E425*F425-G425,"Check input"))</x:f>
      </x:c>
      <x:c r="I425" s="2"/>
      <x:c r="J425" s="2"/>
      <x:c r="K425" s="2"/>
      <x:c r="L425" s="2"/>
    </x:row>
    <x:row r="426" ht="23" customHeight="1">
      <x:c r="A426" s="29"/>
      <x:c r="B426" s="30"/>
      <x:c r="C426" s="30"/>
      <x:c r="D426" s="30"/>
      <x:c r="E426" s="31"/>
      <x:c r="F426" s="32"/>
      <x:c r="G426" s="32"/>
      <x:c r="H426" s="23" t="str">
        <x:f>IF(COUNTA(A426:G426)=0,"",IF(AND(ISNUMBER(A426),A426&gt;0,B426&lt;&gt;"",C426&lt;&gt;"",COUNTIF(Dashboard!$I$29:$I$33,C426)=1,COUNT(E426:G426)=3,E426&gt;0,F426&gt;=0,G426&gt;=0,G426&lt;=E426*F426),E426*F426-G426,"Check input"))</x:f>
      </x:c>
      <x:c r="I426" s="2"/>
      <x:c r="J426" s="2"/>
      <x:c r="K426" s="2"/>
      <x:c r="L426" s="2"/>
    </x:row>
    <x:row r="427" ht="23" customHeight="1">
      <x:c r="A427" s="29"/>
      <x:c r="B427" s="30"/>
      <x:c r="C427" s="30"/>
      <x:c r="D427" s="30"/>
      <x:c r="E427" s="31"/>
      <x:c r="F427" s="32"/>
      <x:c r="G427" s="32"/>
      <x:c r="H427" s="23" t="str">
        <x:f>IF(COUNTA(A427:G427)=0,"",IF(AND(ISNUMBER(A427),A427&gt;0,B427&lt;&gt;"",C427&lt;&gt;"",COUNTIF(Dashboard!$I$29:$I$33,C427)=1,COUNT(E427:G427)=3,E427&gt;0,F427&gt;=0,G427&gt;=0,G427&lt;=E427*F427),E427*F427-G427,"Check input"))</x:f>
      </x:c>
      <x:c r="I427" s="2"/>
      <x:c r="J427" s="2"/>
      <x:c r="K427" s="2"/>
      <x:c r="L427" s="2"/>
    </x:row>
    <x:row r="428" ht="23" customHeight="1">
      <x:c r="A428" s="29"/>
      <x:c r="B428" s="30"/>
      <x:c r="C428" s="30"/>
      <x:c r="D428" s="30"/>
      <x:c r="E428" s="31"/>
      <x:c r="F428" s="32"/>
      <x:c r="G428" s="32"/>
      <x:c r="H428" s="23" t="str">
        <x:f>IF(COUNTA(A428:G428)=0,"",IF(AND(ISNUMBER(A428),A428&gt;0,B428&lt;&gt;"",C428&lt;&gt;"",COUNTIF(Dashboard!$I$29:$I$33,C428)=1,COUNT(E428:G428)=3,E428&gt;0,F428&gt;=0,G428&gt;=0,G428&lt;=E428*F428),E428*F428-G428,"Check input"))</x:f>
      </x:c>
      <x:c r="I428" s="2"/>
      <x:c r="J428" s="2"/>
      <x:c r="K428" s="2"/>
      <x:c r="L428" s="2"/>
    </x:row>
    <x:row r="429" ht="23" customHeight="1">
      <x:c r="A429" s="29"/>
      <x:c r="B429" s="30"/>
      <x:c r="C429" s="30"/>
      <x:c r="D429" s="30"/>
      <x:c r="E429" s="31"/>
      <x:c r="F429" s="32"/>
      <x:c r="G429" s="32"/>
      <x:c r="H429" s="23" t="str">
        <x:f>IF(COUNTA(A429:G429)=0,"",IF(AND(ISNUMBER(A429),A429&gt;0,B429&lt;&gt;"",C429&lt;&gt;"",COUNTIF(Dashboard!$I$29:$I$33,C429)=1,COUNT(E429:G429)=3,E429&gt;0,F429&gt;=0,G429&gt;=0,G429&lt;=E429*F429),E429*F429-G429,"Check input"))</x:f>
      </x:c>
      <x:c r="I429" s="2"/>
      <x:c r="J429" s="2"/>
      <x:c r="K429" s="2"/>
      <x:c r="L429" s="2"/>
    </x:row>
    <x:row r="430" ht="23" customHeight="1">
      <x:c r="A430" s="29"/>
      <x:c r="B430" s="30"/>
      <x:c r="C430" s="30"/>
      <x:c r="D430" s="30"/>
      <x:c r="E430" s="31"/>
      <x:c r="F430" s="32"/>
      <x:c r="G430" s="32"/>
      <x:c r="H430" s="23" t="str">
        <x:f>IF(COUNTA(A430:G430)=0,"",IF(AND(ISNUMBER(A430),A430&gt;0,B430&lt;&gt;"",C430&lt;&gt;"",COUNTIF(Dashboard!$I$29:$I$33,C430)=1,COUNT(E430:G430)=3,E430&gt;0,F430&gt;=0,G430&gt;=0,G430&lt;=E430*F430),E430*F430-G430,"Check input"))</x:f>
      </x:c>
      <x:c r="I430" s="2"/>
      <x:c r="J430" s="2"/>
      <x:c r="K430" s="2"/>
      <x:c r="L430" s="2"/>
    </x:row>
    <x:row r="431" ht="23" customHeight="1">
      <x:c r="A431" s="29"/>
      <x:c r="B431" s="30"/>
      <x:c r="C431" s="30"/>
      <x:c r="D431" s="30"/>
      <x:c r="E431" s="31"/>
      <x:c r="F431" s="32"/>
      <x:c r="G431" s="32"/>
      <x:c r="H431" s="23" t="str">
        <x:f>IF(COUNTA(A431:G431)=0,"",IF(AND(ISNUMBER(A431),A431&gt;0,B431&lt;&gt;"",C431&lt;&gt;"",COUNTIF(Dashboard!$I$29:$I$33,C431)=1,COUNT(E431:G431)=3,E431&gt;0,F431&gt;=0,G431&gt;=0,G431&lt;=E431*F431),E431*F431-G431,"Check input"))</x:f>
      </x:c>
      <x:c r="I431" s="2"/>
      <x:c r="J431" s="2"/>
      <x:c r="K431" s="2"/>
      <x:c r="L431" s="2"/>
    </x:row>
    <x:row r="432" ht="23" customHeight="1">
      <x:c r="A432" s="29"/>
      <x:c r="B432" s="30"/>
      <x:c r="C432" s="30"/>
      <x:c r="D432" s="30"/>
      <x:c r="E432" s="31"/>
      <x:c r="F432" s="32"/>
      <x:c r="G432" s="32"/>
      <x:c r="H432" s="23" t="str">
        <x:f>IF(COUNTA(A432:G432)=0,"",IF(AND(ISNUMBER(A432),A432&gt;0,B432&lt;&gt;"",C432&lt;&gt;"",COUNTIF(Dashboard!$I$29:$I$33,C432)=1,COUNT(E432:G432)=3,E432&gt;0,F432&gt;=0,G432&gt;=0,G432&lt;=E432*F432),E432*F432-G432,"Check input"))</x:f>
      </x:c>
      <x:c r="I432" s="2"/>
      <x:c r="J432" s="2"/>
      <x:c r="K432" s="2"/>
      <x:c r="L432" s="2"/>
    </x:row>
    <x:row r="433" ht="23" customHeight="1">
      <x:c r="A433" s="29"/>
      <x:c r="B433" s="30"/>
      <x:c r="C433" s="30"/>
      <x:c r="D433" s="30"/>
      <x:c r="E433" s="31"/>
      <x:c r="F433" s="32"/>
      <x:c r="G433" s="32"/>
      <x:c r="H433" s="23" t="str">
        <x:f>IF(COUNTA(A433:G433)=0,"",IF(AND(ISNUMBER(A433),A433&gt;0,B433&lt;&gt;"",C433&lt;&gt;"",COUNTIF(Dashboard!$I$29:$I$33,C433)=1,COUNT(E433:G433)=3,E433&gt;0,F433&gt;=0,G433&gt;=0,G433&lt;=E433*F433),E433*F433-G433,"Check input"))</x:f>
      </x:c>
      <x:c r="I433" s="2"/>
      <x:c r="J433" s="2"/>
      <x:c r="K433" s="2"/>
      <x:c r="L433" s="2"/>
    </x:row>
    <x:row r="434" ht="23" customHeight="1">
      <x:c r="A434" s="29"/>
      <x:c r="B434" s="30"/>
      <x:c r="C434" s="30"/>
      <x:c r="D434" s="30"/>
      <x:c r="E434" s="31"/>
      <x:c r="F434" s="32"/>
      <x:c r="G434" s="32"/>
      <x:c r="H434" s="23" t="str">
        <x:f>IF(COUNTA(A434:G434)=0,"",IF(AND(ISNUMBER(A434),A434&gt;0,B434&lt;&gt;"",C434&lt;&gt;"",COUNTIF(Dashboard!$I$29:$I$33,C434)=1,COUNT(E434:G434)=3,E434&gt;0,F434&gt;=0,G434&gt;=0,G434&lt;=E434*F434),E434*F434-G434,"Check input"))</x:f>
      </x:c>
      <x:c r="I434" s="2"/>
      <x:c r="J434" s="2"/>
      <x:c r="K434" s="2"/>
      <x:c r="L434" s="2"/>
    </x:row>
    <x:row r="435" ht="23" customHeight="1">
      <x:c r="A435" s="29"/>
      <x:c r="B435" s="30"/>
      <x:c r="C435" s="30"/>
      <x:c r="D435" s="30"/>
      <x:c r="E435" s="31"/>
      <x:c r="F435" s="32"/>
      <x:c r="G435" s="32"/>
      <x:c r="H435" s="23" t="str">
        <x:f>IF(COUNTA(A435:G435)=0,"",IF(AND(ISNUMBER(A435),A435&gt;0,B435&lt;&gt;"",C435&lt;&gt;"",COUNTIF(Dashboard!$I$29:$I$33,C435)=1,COUNT(E435:G435)=3,E435&gt;0,F435&gt;=0,G435&gt;=0,G435&lt;=E435*F435),E435*F435-G435,"Check input"))</x:f>
      </x:c>
      <x:c r="I435" s="2"/>
      <x:c r="J435" s="2"/>
      <x:c r="K435" s="2"/>
      <x:c r="L435" s="2"/>
    </x:row>
    <x:row r="436" ht="23" customHeight="1">
      <x:c r="A436" s="29"/>
      <x:c r="B436" s="30"/>
      <x:c r="C436" s="30"/>
      <x:c r="D436" s="30"/>
      <x:c r="E436" s="31"/>
      <x:c r="F436" s="32"/>
      <x:c r="G436" s="32"/>
      <x:c r="H436" s="23" t="str">
        <x:f>IF(COUNTA(A436:G436)=0,"",IF(AND(ISNUMBER(A436),A436&gt;0,B436&lt;&gt;"",C436&lt;&gt;"",COUNTIF(Dashboard!$I$29:$I$33,C436)=1,COUNT(E436:G436)=3,E436&gt;0,F436&gt;=0,G436&gt;=0,G436&lt;=E436*F436),E436*F436-G436,"Check input"))</x:f>
      </x:c>
      <x:c r="I436" s="2"/>
      <x:c r="J436" s="2"/>
      <x:c r="K436" s="2"/>
      <x:c r="L436" s="2"/>
    </x:row>
    <x:row r="437" ht="23" customHeight="1">
      <x:c r="A437" s="29"/>
      <x:c r="B437" s="30"/>
      <x:c r="C437" s="30"/>
      <x:c r="D437" s="30"/>
      <x:c r="E437" s="31"/>
      <x:c r="F437" s="32"/>
      <x:c r="G437" s="32"/>
      <x:c r="H437" s="23" t="str">
        <x:f>IF(COUNTA(A437:G437)=0,"",IF(AND(ISNUMBER(A437),A437&gt;0,B437&lt;&gt;"",C437&lt;&gt;"",COUNTIF(Dashboard!$I$29:$I$33,C437)=1,COUNT(E437:G437)=3,E437&gt;0,F437&gt;=0,G437&gt;=0,G437&lt;=E437*F437),E437*F437-G437,"Check input"))</x:f>
      </x:c>
      <x:c r="I437" s="2"/>
      <x:c r="J437" s="2"/>
      <x:c r="K437" s="2"/>
      <x:c r="L437" s="2"/>
    </x:row>
    <x:row r="438" ht="23" customHeight="1">
      <x:c r="A438" s="29"/>
      <x:c r="B438" s="30"/>
      <x:c r="C438" s="30"/>
      <x:c r="D438" s="30"/>
      <x:c r="E438" s="31"/>
      <x:c r="F438" s="32"/>
      <x:c r="G438" s="32"/>
      <x:c r="H438" s="23" t="str">
        <x:f>IF(COUNTA(A438:G438)=0,"",IF(AND(ISNUMBER(A438),A438&gt;0,B438&lt;&gt;"",C438&lt;&gt;"",COUNTIF(Dashboard!$I$29:$I$33,C438)=1,COUNT(E438:G438)=3,E438&gt;0,F438&gt;=0,G438&gt;=0,G438&lt;=E438*F438),E438*F438-G438,"Check input"))</x:f>
      </x:c>
      <x:c r="I438" s="2"/>
      <x:c r="J438" s="2"/>
      <x:c r="K438" s="2"/>
      <x:c r="L438" s="2"/>
    </x:row>
    <x:row r="439" ht="23" customHeight="1">
      <x:c r="A439" s="29"/>
      <x:c r="B439" s="30"/>
      <x:c r="C439" s="30"/>
      <x:c r="D439" s="30"/>
      <x:c r="E439" s="31"/>
      <x:c r="F439" s="32"/>
      <x:c r="G439" s="32"/>
      <x:c r="H439" s="23" t="str">
        <x:f>IF(COUNTA(A439:G439)=0,"",IF(AND(ISNUMBER(A439),A439&gt;0,B439&lt;&gt;"",C439&lt;&gt;"",COUNTIF(Dashboard!$I$29:$I$33,C439)=1,COUNT(E439:G439)=3,E439&gt;0,F439&gt;=0,G439&gt;=0,G439&lt;=E439*F439),E439*F439-G439,"Check input"))</x:f>
      </x:c>
      <x:c r="I439" s="2"/>
      <x:c r="J439" s="2"/>
      <x:c r="K439" s="2"/>
      <x:c r="L439" s="2"/>
    </x:row>
    <x:row r="440" ht="23" customHeight="1">
      <x:c r="A440" s="29"/>
      <x:c r="B440" s="30"/>
      <x:c r="C440" s="30"/>
      <x:c r="D440" s="30"/>
      <x:c r="E440" s="31"/>
      <x:c r="F440" s="32"/>
      <x:c r="G440" s="32"/>
      <x:c r="H440" s="23" t="str">
        <x:f>IF(COUNTA(A440:G440)=0,"",IF(AND(ISNUMBER(A440),A440&gt;0,B440&lt;&gt;"",C440&lt;&gt;"",COUNTIF(Dashboard!$I$29:$I$33,C440)=1,COUNT(E440:G440)=3,E440&gt;0,F440&gt;=0,G440&gt;=0,G440&lt;=E440*F440),E440*F440-G440,"Check input"))</x:f>
      </x:c>
      <x:c r="I440" s="2"/>
      <x:c r="J440" s="2"/>
      <x:c r="K440" s="2"/>
      <x:c r="L440" s="2"/>
    </x:row>
    <x:row r="441" ht="23" customHeight="1">
      <x:c r="A441" s="29"/>
      <x:c r="B441" s="30"/>
      <x:c r="C441" s="30"/>
      <x:c r="D441" s="30"/>
      <x:c r="E441" s="31"/>
      <x:c r="F441" s="32"/>
      <x:c r="G441" s="32"/>
      <x:c r="H441" s="23" t="str">
        <x:f>IF(COUNTA(A441:G441)=0,"",IF(AND(ISNUMBER(A441),A441&gt;0,B441&lt;&gt;"",C441&lt;&gt;"",COUNTIF(Dashboard!$I$29:$I$33,C441)=1,COUNT(E441:G441)=3,E441&gt;0,F441&gt;=0,G441&gt;=0,G441&lt;=E441*F441),E441*F441-G441,"Check input"))</x:f>
      </x:c>
      <x:c r="I441" s="2"/>
      <x:c r="J441" s="2"/>
      <x:c r="K441" s="2"/>
      <x:c r="L441" s="2"/>
    </x:row>
    <x:row r="442" ht="23" customHeight="1">
      <x:c r="A442" s="29"/>
      <x:c r="B442" s="30"/>
      <x:c r="C442" s="30"/>
      <x:c r="D442" s="30"/>
      <x:c r="E442" s="31"/>
      <x:c r="F442" s="32"/>
      <x:c r="G442" s="32"/>
      <x:c r="H442" s="23" t="str">
        <x:f>IF(COUNTA(A442:G442)=0,"",IF(AND(ISNUMBER(A442),A442&gt;0,B442&lt;&gt;"",C442&lt;&gt;"",COUNTIF(Dashboard!$I$29:$I$33,C442)=1,COUNT(E442:G442)=3,E442&gt;0,F442&gt;=0,G442&gt;=0,G442&lt;=E442*F442),E442*F442-G442,"Check input"))</x:f>
      </x:c>
      <x:c r="I442" s="2"/>
      <x:c r="J442" s="2"/>
      <x:c r="K442" s="2"/>
      <x:c r="L442" s="2"/>
    </x:row>
    <x:row r="443" ht="23" customHeight="1">
      <x:c r="A443" s="29"/>
      <x:c r="B443" s="30"/>
      <x:c r="C443" s="30"/>
      <x:c r="D443" s="30"/>
      <x:c r="E443" s="31"/>
      <x:c r="F443" s="32"/>
      <x:c r="G443" s="32"/>
      <x:c r="H443" s="23" t="str">
        <x:f>IF(COUNTA(A443:G443)=0,"",IF(AND(ISNUMBER(A443),A443&gt;0,B443&lt;&gt;"",C443&lt;&gt;"",COUNTIF(Dashboard!$I$29:$I$33,C443)=1,COUNT(E443:G443)=3,E443&gt;0,F443&gt;=0,G443&gt;=0,G443&lt;=E443*F443),E443*F443-G443,"Check input"))</x:f>
      </x:c>
      <x:c r="I443" s="2"/>
      <x:c r="J443" s="2"/>
      <x:c r="K443" s="2"/>
      <x:c r="L443" s="2"/>
    </x:row>
    <x:row r="444" ht="23" customHeight="1">
      <x:c r="A444" s="29"/>
      <x:c r="B444" s="30"/>
      <x:c r="C444" s="30"/>
      <x:c r="D444" s="30"/>
      <x:c r="E444" s="31"/>
      <x:c r="F444" s="32"/>
      <x:c r="G444" s="32"/>
      <x:c r="H444" s="23" t="str">
        <x:f>IF(COUNTA(A444:G444)=0,"",IF(AND(ISNUMBER(A444),A444&gt;0,B444&lt;&gt;"",C444&lt;&gt;"",COUNTIF(Dashboard!$I$29:$I$33,C444)=1,COUNT(E444:G444)=3,E444&gt;0,F444&gt;=0,G444&gt;=0,G444&lt;=E444*F444),E444*F444-G444,"Check input"))</x:f>
      </x:c>
      <x:c r="I444" s="2"/>
      <x:c r="J444" s="2"/>
      <x:c r="K444" s="2"/>
      <x:c r="L444" s="2"/>
    </x:row>
    <x:row r="445" ht="23" customHeight="1">
      <x:c r="A445" s="29"/>
      <x:c r="B445" s="30"/>
      <x:c r="C445" s="30"/>
      <x:c r="D445" s="30"/>
      <x:c r="E445" s="31"/>
      <x:c r="F445" s="32"/>
      <x:c r="G445" s="32"/>
      <x:c r="H445" s="23" t="str">
        <x:f>IF(COUNTA(A445:G445)=0,"",IF(AND(ISNUMBER(A445),A445&gt;0,B445&lt;&gt;"",C445&lt;&gt;"",COUNTIF(Dashboard!$I$29:$I$33,C445)=1,COUNT(E445:G445)=3,E445&gt;0,F445&gt;=0,G445&gt;=0,G445&lt;=E445*F445),E445*F445-G445,"Check input"))</x:f>
      </x:c>
      <x:c r="I445" s="2"/>
      <x:c r="J445" s="2"/>
      <x:c r="K445" s="2"/>
      <x:c r="L445" s="2"/>
    </x:row>
    <x:row r="446" ht="23" customHeight="1">
      <x:c r="A446" s="29"/>
      <x:c r="B446" s="30"/>
      <x:c r="C446" s="30"/>
      <x:c r="D446" s="30"/>
      <x:c r="E446" s="31"/>
      <x:c r="F446" s="32"/>
      <x:c r="G446" s="32"/>
      <x:c r="H446" s="23" t="str">
        <x:f>IF(COUNTA(A446:G446)=0,"",IF(AND(ISNUMBER(A446),A446&gt;0,B446&lt;&gt;"",C446&lt;&gt;"",COUNTIF(Dashboard!$I$29:$I$33,C446)=1,COUNT(E446:G446)=3,E446&gt;0,F446&gt;=0,G446&gt;=0,G446&lt;=E446*F446),E446*F446-G446,"Check input"))</x:f>
      </x:c>
      <x:c r="I446" s="2"/>
      <x:c r="J446" s="2"/>
      <x:c r="K446" s="2"/>
      <x:c r="L446" s="2"/>
    </x:row>
    <x:row r="447" ht="23" customHeight="1">
      <x:c r="A447" s="29"/>
      <x:c r="B447" s="30"/>
      <x:c r="C447" s="30"/>
      <x:c r="D447" s="30"/>
      <x:c r="E447" s="31"/>
      <x:c r="F447" s="32"/>
      <x:c r="G447" s="32"/>
      <x:c r="H447" s="23" t="str">
        <x:f>IF(COUNTA(A447:G447)=0,"",IF(AND(ISNUMBER(A447),A447&gt;0,B447&lt;&gt;"",C447&lt;&gt;"",COUNTIF(Dashboard!$I$29:$I$33,C447)=1,COUNT(E447:G447)=3,E447&gt;0,F447&gt;=0,G447&gt;=0,G447&lt;=E447*F447),E447*F447-G447,"Check input"))</x:f>
      </x:c>
      <x:c r="I447" s="2"/>
      <x:c r="J447" s="2"/>
      <x:c r="K447" s="2"/>
      <x:c r="L447" s="2"/>
    </x:row>
    <x:row r="448" ht="23" customHeight="1">
      <x:c r="A448" s="29"/>
      <x:c r="B448" s="30"/>
      <x:c r="C448" s="30"/>
      <x:c r="D448" s="30"/>
      <x:c r="E448" s="31"/>
      <x:c r="F448" s="32"/>
      <x:c r="G448" s="32"/>
      <x:c r="H448" s="23" t="str">
        <x:f>IF(COUNTA(A448:G448)=0,"",IF(AND(ISNUMBER(A448),A448&gt;0,B448&lt;&gt;"",C448&lt;&gt;"",COUNTIF(Dashboard!$I$29:$I$33,C448)=1,COUNT(E448:G448)=3,E448&gt;0,F448&gt;=0,G448&gt;=0,G448&lt;=E448*F448),E448*F448-G448,"Check input"))</x:f>
      </x:c>
      <x:c r="I448" s="2"/>
      <x:c r="J448" s="2"/>
      <x:c r="K448" s="2"/>
      <x:c r="L448" s="2"/>
    </x:row>
    <x:row r="449" ht="23" customHeight="1">
      <x:c r="A449" s="29"/>
      <x:c r="B449" s="30"/>
      <x:c r="C449" s="30"/>
      <x:c r="D449" s="30"/>
      <x:c r="E449" s="31"/>
      <x:c r="F449" s="32"/>
      <x:c r="G449" s="32"/>
      <x:c r="H449" s="23" t="str">
        <x:f>IF(COUNTA(A449:G449)=0,"",IF(AND(ISNUMBER(A449),A449&gt;0,B449&lt;&gt;"",C449&lt;&gt;"",COUNTIF(Dashboard!$I$29:$I$33,C449)=1,COUNT(E449:G449)=3,E449&gt;0,F449&gt;=0,G449&gt;=0,G449&lt;=E449*F449),E449*F449-G449,"Check input"))</x:f>
      </x:c>
      <x:c r="I449" s="2"/>
      <x:c r="J449" s="2"/>
      <x:c r="K449" s="2"/>
      <x:c r="L449" s="2"/>
    </x:row>
    <x:row r="450" ht="23" customHeight="1">
      <x:c r="A450" s="29"/>
      <x:c r="B450" s="30"/>
      <x:c r="C450" s="30"/>
      <x:c r="D450" s="30"/>
      <x:c r="E450" s="31"/>
      <x:c r="F450" s="32"/>
      <x:c r="G450" s="32"/>
      <x:c r="H450" s="23" t="str">
        <x:f>IF(COUNTA(A450:G450)=0,"",IF(AND(ISNUMBER(A450),A450&gt;0,B450&lt;&gt;"",C450&lt;&gt;"",COUNTIF(Dashboard!$I$29:$I$33,C450)=1,COUNT(E450:G450)=3,E450&gt;0,F450&gt;=0,G450&gt;=0,G450&lt;=E450*F450),E450*F450-G450,"Check input"))</x:f>
      </x:c>
      <x:c r="I450" s="2"/>
      <x:c r="J450" s="2"/>
      <x:c r="K450" s="2"/>
      <x:c r="L450" s="2"/>
    </x:row>
    <x:row r="451" ht="23" customHeight="1">
      <x:c r="A451" s="29"/>
      <x:c r="B451" s="30"/>
      <x:c r="C451" s="30"/>
      <x:c r="D451" s="30"/>
      <x:c r="E451" s="31"/>
      <x:c r="F451" s="32"/>
      <x:c r="G451" s="32"/>
      <x:c r="H451" s="23" t="str">
        <x:f>IF(COUNTA(A451:G451)=0,"",IF(AND(ISNUMBER(A451),A451&gt;0,B451&lt;&gt;"",C451&lt;&gt;"",COUNTIF(Dashboard!$I$29:$I$33,C451)=1,COUNT(E451:G451)=3,E451&gt;0,F451&gt;=0,G451&gt;=0,G451&lt;=E451*F451),E451*F451-G451,"Check input"))</x:f>
      </x:c>
      <x:c r="I451" s="2"/>
      <x:c r="J451" s="2"/>
      <x:c r="K451" s="2"/>
      <x:c r="L451" s="2"/>
    </x:row>
    <x:row r="452" ht="23" customHeight="1">
      <x:c r="A452" s="29"/>
      <x:c r="B452" s="30"/>
      <x:c r="C452" s="30"/>
      <x:c r="D452" s="30"/>
      <x:c r="E452" s="31"/>
      <x:c r="F452" s="32"/>
      <x:c r="G452" s="32"/>
      <x:c r="H452" s="23" t="str">
        <x:f>IF(COUNTA(A452:G452)=0,"",IF(AND(ISNUMBER(A452),A452&gt;0,B452&lt;&gt;"",C452&lt;&gt;"",COUNTIF(Dashboard!$I$29:$I$33,C452)=1,COUNT(E452:G452)=3,E452&gt;0,F452&gt;=0,G452&gt;=0,G452&lt;=E452*F452),E452*F452-G452,"Check input"))</x:f>
      </x:c>
      <x:c r="I452" s="2"/>
      <x:c r="J452" s="2"/>
      <x:c r="K452" s="2"/>
      <x:c r="L452" s="2"/>
    </x:row>
    <x:row r="453" ht="23" customHeight="1">
      <x:c r="A453" s="29"/>
      <x:c r="B453" s="30"/>
      <x:c r="C453" s="30"/>
      <x:c r="D453" s="30"/>
      <x:c r="E453" s="31"/>
      <x:c r="F453" s="32"/>
      <x:c r="G453" s="32"/>
      <x:c r="H453" s="23" t="str">
        <x:f>IF(COUNTA(A453:G453)=0,"",IF(AND(ISNUMBER(A453),A453&gt;0,B453&lt;&gt;"",C453&lt;&gt;"",COUNTIF(Dashboard!$I$29:$I$33,C453)=1,COUNT(E453:G453)=3,E453&gt;0,F453&gt;=0,G453&gt;=0,G453&lt;=E453*F453),E453*F453-G453,"Check input"))</x:f>
      </x:c>
      <x:c r="I453" s="2"/>
      <x:c r="J453" s="2"/>
      <x:c r="K453" s="2"/>
      <x:c r="L453" s="2"/>
    </x:row>
    <x:row r="454" ht="23" customHeight="1">
      <x:c r="A454" s="29"/>
      <x:c r="B454" s="30"/>
      <x:c r="C454" s="30"/>
      <x:c r="D454" s="30"/>
      <x:c r="E454" s="31"/>
      <x:c r="F454" s="32"/>
      <x:c r="G454" s="32"/>
      <x:c r="H454" s="23" t="str">
        <x:f>IF(COUNTA(A454:G454)=0,"",IF(AND(ISNUMBER(A454),A454&gt;0,B454&lt;&gt;"",C454&lt;&gt;"",COUNTIF(Dashboard!$I$29:$I$33,C454)=1,COUNT(E454:G454)=3,E454&gt;0,F454&gt;=0,G454&gt;=0,G454&lt;=E454*F454),E454*F454-G454,"Check input"))</x:f>
      </x:c>
      <x:c r="I454" s="2"/>
      <x:c r="J454" s="2"/>
      <x:c r="K454" s="2"/>
      <x:c r="L454" s="2"/>
    </x:row>
    <x:row r="455" ht="23" customHeight="1">
      <x:c r="A455" s="29"/>
      <x:c r="B455" s="30"/>
      <x:c r="C455" s="30"/>
      <x:c r="D455" s="30"/>
      <x:c r="E455" s="31"/>
      <x:c r="F455" s="32"/>
      <x:c r="G455" s="32"/>
      <x:c r="H455" s="23" t="str">
        <x:f>IF(COUNTA(A455:G455)=0,"",IF(AND(ISNUMBER(A455),A455&gt;0,B455&lt;&gt;"",C455&lt;&gt;"",COUNTIF(Dashboard!$I$29:$I$33,C455)=1,COUNT(E455:G455)=3,E455&gt;0,F455&gt;=0,G455&gt;=0,G455&lt;=E455*F455),E455*F455-G455,"Check input"))</x:f>
      </x:c>
      <x:c r="I455" s="2"/>
      <x:c r="J455" s="2"/>
      <x:c r="K455" s="2"/>
      <x:c r="L455" s="2"/>
    </x:row>
    <x:row r="456" ht="23" customHeight="1">
      <x:c r="A456" s="29"/>
      <x:c r="B456" s="30"/>
      <x:c r="C456" s="30"/>
      <x:c r="D456" s="30"/>
      <x:c r="E456" s="31"/>
      <x:c r="F456" s="32"/>
      <x:c r="G456" s="32"/>
      <x:c r="H456" s="23" t="str">
        <x:f>IF(COUNTA(A456:G456)=0,"",IF(AND(ISNUMBER(A456),A456&gt;0,B456&lt;&gt;"",C456&lt;&gt;"",COUNTIF(Dashboard!$I$29:$I$33,C456)=1,COUNT(E456:G456)=3,E456&gt;0,F456&gt;=0,G456&gt;=0,G456&lt;=E456*F456),E456*F456-G456,"Check input"))</x:f>
      </x:c>
      <x:c r="I456" s="2"/>
      <x:c r="J456" s="2"/>
      <x:c r="K456" s="2"/>
      <x:c r="L456" s="2"/>
    </x:row>
    <x:row r="457" ht="23" customHeight="1">
      <x:c r="A457" s="29"/>
      <x:c r="B457" s="30"/>
      <x:c r="C457" s="30"/>
      <x:c r="D457" s="30"/>
      <x:c r="E457" s="31"/>
      <x:c r="F457" s="32"/>
      <x:c r="G457" s="32"/>
      <x:c r="H457" s="23" t="str">
        <x:f>IF(COUNTA(A457:G457)=0,"",IF(AND(ISNUMBER(A457),A457&gt;0,B457&lt;&gt;"",C457&lt;&gt;"",COUNTIF(Dashboard!$I$29:$I$33,C457)=1,COUNT(E457:G457)=3,E457&gt;0,F457&gt;=0,G457&gt;=0,G457&lt;=E457*F457),E457*F457-G457,"Check input"))</x:f>
      </x:c>
      <x:c r="I457" s="2"/>
      <x:c r="J457" s="2"/>
      <x:c r="K457" s="2"/>
      <x:c r="L457" s="2"/>
    </x:row>
    <x:row r="458" ht="23" customHeight="1">
      <x:c r="A458" s="29"/>
      <x:c r="B458" s="30"/>
      <x:c r="C458" s="30"/>
      <x:c r="D458" s="30"/>
      <x:c r="E458" s="31"/>
      <x:c r="F458" s="32"/>
      <x:c r="G458" s="32"/>
      <x:c r="H458" s="23" t="str">
        <x:f>IF(COUNTA(A458:G458)=0,"",IF(AND(ISNUMBER(A458),A458&gt;0,B458&lt;&gt;"",C458&lt;&gt;"",COUNTIF(Dashboard!$I$29:$I$33,C458)=1,COUNT(E458:G458)=3,E458&gt;0,F458&gt;=0,G458&gt;=0,G458&lt;=E458*F458),E458*F458-G458,"Check input"))</x:f>
      </x:c>
      <x:c r="I458" s="2"/>
      <x:c r="J458" s="2"/>
      <x:c r="K458" s="2"/>
      <x:c r="L458" s="2"/>
    </x:row>
    <x:row r="459" ht="23" customHeight="1">
      <x:c r="A459" s="29"/>
      <x:c r="B459" s="30"/>
      <x:c r="C459" s="30"/>
      <x:c r="D459" s="30"/>
      <x:c r="E459" s="31"/>
      <x:c r="F459" s="32"/>
      <x:c r="G459" s="32"/>
      <x:c r="H459" s="23" t="str">
        <x:f>IF(COUNTA(A459:G459)=0,"",IF(AND(ISNUMBER(A459),A459&gt;0,B459&lt;&gt;"",C459&lt;&gt;"",COUNTIF(Dashboard!$I$29:$I$33,C459)=1,COUNT(E459:G459)=3,E459&gt;0,F459&gt;=0,G459&gt;=0,G459&lt;=E459*F459),E459*F459-G459,"Check input"))</x:f>
      </x:c>
      <x:c r="I459" s="2"/>
      <x:c r="J459" s="2"/>
      <x:c r="K459" s="2"/>
      <x:c r="L459" s="2"/>
    </x:row>
    <x:row r="460" ht="23" customHeight="1">
      <x:c r="A460" s="29"/>
      <x:c r="B460" s="30"/>
      <x:c r="C460" s="30"/>
      <x:c r="D460" s="30"/>
      <x:c r="E460" s="31"/>
      <x:c r="F460" s="32"/>
      <x:c r="G460" s="32"/>
      <x:c r="H460" s="23" t="str">
        <x:f>IF(COUNTA(A460:G460)=0,"",IF(AND(ISNUMBER(A460),A460&gt;0,B460&lt;&gt;"",C460&lt;&gt;"",COUNTIF(Dashboard!$I$29:$I$33,C460)=1,COUNT(E460:G460)=3,E460&gt;0,F460&gt;=0,G460&gt;=0,G460&lt;=E460*F460),E460*F460-G460,"Check input"))</x:f>
      </x:c>
      <x:c r="I460" s="2"/>
      <x:c r="J460" s="2"/>
      <x:c r="K460" s="2"/>
      <x:c r="L460" s="2"/>
    </x:row>
    <x:row r="461" ht="23" customHeight="1">
      <x:c r="A461" s="29"/>
      <x:c r="B461" s="30"/>
      <x:c r="C461" s="30"/>
      <x:c r="D461" s="30"/>
      <x:c r="E461" s="31"/>
      <x:c r="F461" s="32"/>
      <x:c r="G461" s="32"/>
      <x:c r="H461" s="23" t="str">
        <x:f>IF(COUNTA(A461:G461)=0,"",IF(AND(ISNUMBER(A461),A461&gt;0,B461&lt;&gt;"",C461&lt;&gt;"",COUNTIF(Dashboard!$I$29:$I$33,C461)=1,COUNT(E461:G461)=3,E461&gt;0,F461&gt;=0,G461&gt;=0,G461&lt;=E461*F461),E461*F461-G461,"Check input"))</x:f>
      </x:c>
      <x:c r="I461" s="2"/>
      <x:c r="J461" s="2"/>
      <x:c r="K461" s="2"/>
      <x:c r="L461" s="2"/>
    </x:row>
    <x:row r="462" ht="23" customHeight="1">
      <x:c r="A462" s="29"/>
      <x:c r="B462" s="30"/>
      <x:c r="C462" s="30"/>
      <x:c r="D462" s="30"/>
      <x:c r="E462" s="31"/>
      <x:c r="F462" s="32"/>
      <x:c r="G462" s="32"/>
      <x:c r="H462" s="23" t="str">
        <x:f>IF(COUNTA(A462:G462)=0,"",IF(AND(ISNUMBER(A462),A462&gt;0,B462&lt;&gt;"",C462&lt;&gt;"",COUNTIF(Dashboard!$I$29:$I$33,C462)=1,COUNT(E462:G462)=3,E462&gt;0,F462&gt;=0,G462&gt;=0,G462&lt;=E462*F462),E462*F462-G462,"Check input"))</x:f>
      </x:c>
      <x:c r="I462" s="2"/>
      <x:c r="J462" s="2"/>
      <x:c r="K462" s="2"/>
      <x:c r="L462" s="2"/>
    </x:row>
    <x:row r="463" ht="23" customHeight="1">
      <x:c r="A463" s="29"/>
      <x:c r="B463" s="30"/>
      <x:c r="C463" s="30"/>
      <x:c r="D463" s="30"/>
      <x:c r="E463" s="31"/>
      <x:c r="F463" s="32"/>
      <x:c r="G463" s="32"/>
      <x:c r="H463" s="23" t="str">
        <x:f>IF(COUNTA(A463:G463)=0,"",IF(AND(ISNUMBER(A463),A463&gt;0,B463&lt;&gt;"",C463&lt;&gt;"",COUNTIF(Dashboard!$I$29:$I$33,C463)=1,COUNT(E463:G463)=3,E463&gt;0,F463&gt;=0,G463&gt;=0,G463&lt;=E463*F463),E463*F463-G463,"Check input"))</x:f>
      </x:c>
      <x:c r="I463" s="2"/>
      <x:c r="J463" s="2"/>
      <x:c r="K463" s="2"/>
      <x:c r="L463" s="2"/>
    </x:row>
    <x:row r="464" ht="23" customHeight="1">
      <x:c r="A464" s="29"/>
      <x:c r="B464" s="30"/>
      <x:c r="C464" s="30"/>
      <x:c r="D464" s="30"/>
      <x:c r="E464" s="31"/>
      <x:c r="F464" s="32"/>
      <x:c r="G464" s="32"/>
      <x:c r="H464" s="23" t="str">
        <x:f>IF(COUNTA(A464:G464)=0,"",IF(AND(ISNUMBER(A464),A464&gt;0,B464&lt;&gt;"",C464&lt;&gt;"",COUNTIF(Dashboard!$I$29:$I$33,C464)=1,COUNT(E464:G464)=3,E464&gt;0,F464&gt;=0,G464&gt;=0,G464&lt;=E464*F464),E464*F464-G464,"Check input"))</x:f>
      </x:c>
      <x:c r="I464" s="2"/>
      <x:c r="J464" s="2"/>
      <x:c r="K464" s="2"/>
      <x:c r="L464" s="2"/>
    </x:row>
    <x:row r="465" ht="23" customHeight="1">
      <x:c r="A465" s="29"/>
      <x:c r="B465" s="30"/>
      <x:c r="C465" s="30"/>
      <x:c r="D465" s="30"/>
      <x:c r="E465" s="31"/>
      <x:c r="F465" s="32"/>
      <x:c r="G465" s="32"/>
      <x:c r="H465" s="23" t="str">
        <x:f>IF(COUNTA(A465:G465)=0,"",IF(AND(ISNUMBER(A465),A465&gt;0,B465&lt;&gt;"",C465&lt;&gt;"",COUNTIF(Dashboard!$I$29:$I$33,C465)=1,COUNT(E465:G465)=3,E465&gt;0,F465&gt;=0,G465&gt;=0,G465&lt;=E465*F465),E465*F465-G465,"Check input"))</x:f>
      </x:c>
      <x:c r="I465" s="2"/>
      <x:c r="J465" s="2"/>
      <x:c r="K465" s="2"/>
      <x:c r="L465" s="2"/>
    </x:row>
    <x:row r="466" ht="23" customHeight="1">
      <x:c r="A466" s="29"/>
      <x:c r="B466" s="30"/>
      <x:c r="C466" s="30"/>
      <x:c r="D466" s="30"/>
      <x:c r="E466" s="31"/>
      <x:c r="F466" s="32"/>
      <x:c r="G466" s="32"/>
      <x:c r="H466" s="23" t="str">
        <x:f>IF(COUNTA(A466:G466)=0,"",IF(AND(ISNUMBER(A466),A466&gt;0,B466&lt;&gt;"",C466&lt;&gt;"",COUNTIF(Dashboard!$I$29:$I$33,C466)=1,COUNT(E466:G466)=3,E466&gt;0,F466&gt;=0,G466&gt;=0,G466&lt;=E466*F466),E466*F466-G466,"Check input"))</x:f>
      </x:c>
      <x:c r="I466" s="2"/>
      <x:c r="J466" s="2"/>
      <x:c r="K466" s="2"/>
      <x:c r="L466" s="2"/>
    </x:row>
    <x:row r="467" ht="23" customHeight="1">
      <x:c r="A467" s="29"/>
      <x:c r="B467" s="30"/>
      <x:c r="C467" s="30"/>
      <x:c r="D467" s="30"/>
      <x:c r="E467" s="31"/>
      <x:c r="F467" s="32"/>
      <x:c r="G467" s="32"/>
      <x:c r="H467" s="23" t="str">
        <x:f>IF(COUNTA(A467:G467)=0,"",IF(AND(ISNUMBER(A467),A467&gt;0,B467&lt;&gt;"",C467&lt;&gt;"",COUNTIF(Dashboard!$I$29:$I$33,C467)=1,COUNT(E467:G467)=3,E467&gt;0,F467&gt;=0,G467&gt;=0,G467&lt;=E467*F467),E467*F467-G467,"Check input"))</x:f>
      </x:c>
      <x:c r="I467" s="2"/>
      <x:c r="J467" s="2"/>
      <x:c r="K467" s="2"/>
      <x:c r="L467" s="2"/>
    </x:row>
    <x:row r="468" ht="23" customHeight="1">
      <x:c r="A468" s="29"/>
      <x:c r="B468" s="30"/>
      <x:c r="C468" s="30"/>
      <x:c r="D468" s="30"/>
      <x:c r="E468" s="31"/>
      <x:c r="F468" s="32"/>
      <x:c r="G468" s="32"/>
      <x:c r="H468" s="23" t="str">
        <x:f>IF(COUNTA(A468:G468)=0,"",IF(AND(ISNUMBER(A468),A468&gt;0,B468&lt;&gt;"",C468&lt;&gt;"",COUNTIF(Dashboard!$I$29:$I$33,C468)=1,COUNT(E468:G468)=3,E468&gt;0,F468&gt;=0,G468&gt;=0,G468&lt;=E468*F468),E468*F468-G468,"Check input"))</x:f>
      </x:c>
      <x:c r="I468" s="2"/>
      <x:c r="J468" s="2"/>
      <x:c r="K468" s="2"/>
      <x:c r="L468" s="2"/>
    </x:row>
    <x:row r="469" ht="23" customHeight="1">
      <x:c r="A469" s="29"/>
      <x:c r="B469" s="30"/>
      <x:c r="C469" s="30"/>
      <x:c r="D469" s="30"/>
      <x:c r="E469" s="31"/>
      <x:c r="F469" s="32"/>
      <x:c r="G469" s="32"/>
      <x:c r="H469" s="23" t="str">
        <x:f>IF(COUNTA(A469:G469)=0,"",IF(AND(ISNUMBER(A469),A469&gt;0,B469&lt;&gt;"",C469&lt;&gt;"",COUNTIF(Dashboard!$I$29:$I$33,C469)=1,COUNT(E469:G469)=3,E469&gt;0,F469&gt;=0,G469&gt;=0,G469&lt;=E469*F469),E469*F469-G469,"Check input"))</x:f>
      </x:c>
      <x:c r="I469" s="2"/>
      <x:c r="J469" s="2"/>
      <x:c r="K469" s="2"/>
      <x:c r="L469" s="2"/>
    </x:row>
    <x:row r="470" ht="23" customHeight="1">
      <x:c r="A470" s="29"/>
      <x:c r="B470" s="30"/>
      <x:c r="C470" s="30"/>
      <x:c r="D470" s="30"/>
      <x:c r="E470" s="31"/>
      <x:c r="F470" s="32"/>
      <x:c r="G470" s="32"/>
      <x:c r="H470" s="23" t="str">
        <x:f>IF(COUNTA(A470:G470)=0,"",IF(AND(ISNUMBER(A470),A470&gt;0,B470&lt;&gt;"",C470&lt;&gt;"",COUNTIF(Dashboard!$I$29:$I$33,C470)=1,COUNT(E470:G470)=3,E470&gt;0,F470&gt;=0,G470&gt;=0,G470&lt;=E470*F470),E470*F470-G470,"Check input"))</x:f>
      </x:c>
      <x:c r="I470" s="2"/>
      <x:c r="J470" s="2"/>
      <x:c r="K470" s="2"/>
      <x:c r="L470" s="2"/>
    </x:row>
    <x:row r="471" ht="23" customHeight="1">
      <x:c r="A471" s="29"/>
      <x:c r="B471" s="30"/>
      <x:c r="C471" s="30"/>
      <x:c r="D471" s="30"/>
      <x:c r="E471" s="31"/>
      <x:c r="F471" s="32"/>
      <x:c r="G471" s="32"/>
      <x:c r="H471" s="23" t="str">
        <x:f>IF(COUNTA(A471:G471)=0,"",IF(AND(ISNUMBER(A471),A471&gt;0,B471&lt;&gt;"",C471&lt;&gt;"",COUNTIF(Dashboard!$I$29:$I$33,C471)=1,COUNT(E471:G471)=3,E471&gt;0,F471&gt;=0,G471&gt;=0,G471&lt;=E471*F471),E471*F471-G471,"Check input"))</x:f>
      </x:c>
      <x:c r="I471" s="2"/>
      <x:c r="J471" s="2"/>
      <x:c r="K471" s="2"/>
      <x:c r="L471" s="2"/>
    </x:row>
    <x:row r="472" ht="23" customHeight="1">
      <x:c r="A472" s="29"/>
      <x:c r="B472" s="30"/>
      <x:c r="C472" s="30"/>
      <x:c r="D472" s="30"/>
      <x:c r="E472" s="31"/>
      <x:c r="F472" s="32"/>
      <x:c r="G472" s="32"/>
      <x:c r="H472" s="23" t="str">
        <x:f>IF(COUNTA(A472:G472)=0,"",IF(AND(ISNUMBER(A472),A472&gt;0,B472&lt;&gt;"",C472&lt;&gt;"",COUNTIF(Dashboard!$I$29:$I$33,C472)=1,COUNT(E472:G472)=3,E472&gt;0,F472&gt;=0,G472&gt;=0,G472&lt;=E472*F472),E472*F472-G472,"Check input"))</x:f>
      </x:c>
      <x:c r="I472" s="2"/>
      <x:c r="J472" s="2"/>
      <x:c r="K472" s="2"/>
      <x:c r="L472" s="2"/>
    </x:row>
    <x:row r="473" ht="23" customHeight="1">
      <x:c r="A473" s="29"/>
      <x:c r="B473" s="30"/>
      <x:c r="C473" s="30"/>
      <x:c r="D473" s="30"/>
      <x:c r="E473" s="31"/>
      <x:c r="F473" s="32"/>
      <x:c r="G473" s="32"/>
      <x:c r="H473" s="23" t="str">
        <x:f>IF(COUNTA(A473:G473)=0,"",IF(AND(ISNUMBER(A473),A473&gt;0,B473&lt;&gt;"",C473&lt;&gt;"",COUNTIF(Dashboard!$I$29:$I$33,C473)=1,COUNT(E473:G473)=3,E473&gt;0,F473&gt;=0,G473&gt;=0,G473&lt;=E473*F473),E473*F473-G473,"Check input"))</x:f>
      </x:c>
      <x:c r="I473" s="2"/>
      <x:c r="J473" s="2"/>
      <x:c r="K473" s="2"/>
      <x:c r="L473" s="2"/>
    </x:row>
    <x:row r="474" ht="23" customHeight="1">
      <x:c r="A474" s="29"/>
      <x:c r="B474" s="30"/>
      <x:c r="C474" s="30"/>
      <x:c r="D474" s="30"/>
      <x:c r="E474" s="31"/>
      <x:c r="F474" s="32"/>
      <x:c r="G474" s="32"/>
      <x:c r="H474" s="23" t="str">
        <x:f>IF(COUNTA(A474:G474)=0,"",IF(AND(ISNUMBER(A474),A474&gt;0,B474&lt;&gt;"",C474&lt;&gt;"",COUNTIF(Dashboard!$I$29:$I$33,C474)=1,COUNT(E474:G474)=3,E474&gt;0,F474&gt;=0,G474&gt;=0,G474&lt;=E474*F474),E474*F474-G474,"Check input"))</x:f>
      </x:c>
      <x:c r="I474" s="2"/>
      <x:c r="J474" s="2"/>
      <x:c r="K474" s="2"/>
      <x:c r="L474" s="2"/>
    </x:row>
    <x:row r="475" ht="23" customHeight="1">
      <x:c r="A475" s="29"/>
      <x:c r="B475" s="30"/>
      <x:c r="C475" s="30"/>
      <x:c r="D475" s="30"/>
      <x:c r="E475" s="31"/>
      <x:c r="F475" s="32"/>
      <x:c r="G475" s="32"/>
      <x:c r="H475" s="23" t="str">
        <x:f>IF(COUNTA(A475:G475)=0,"",IF(AND(ISNUMBER(A475),A475&gt;0,B475&lt;&gt;"",C475&lt;&gt;"",COUNTIF(Dashboard!$I$29:$I$33,C475)=1,COUNT(E475:G475)=3,E475&gt;0,F475&gt;=0,G475&gt;=0,G475&lt;=E475*F475),E475*F475-G475,"Check input"))</x:f>
      </x:c>
      <x:c r="I475" s="2"/>
      <x:c r="J475" s="2"/>
      <x:c r="K475" s="2"/>
      <x:c r="L475" s="2"/>
    </x:row>
    <x:row r="476" ht="23" customHeight="1">
      <x:c r="A476" s="29"/>
      <x:c r="B476" s="30"/>
      <x:c r="C476" s="30"/>
      <x:c r="D476" s="30"/>
      <x:c r="E476" s="31"/>
      <x:c r="F476" s="32"/>
      <x:c r="G476" s="32"/>
      <x:c r="H476" s="23" t="str">
        <x:f>IF(COUNTA(A476:G476)=0,"",IF(AND(ISNUMBER(A476),A476&gt;0,B476&lt;&gt;"",C476&lt;&gt;"",COUNTIF(Dashboard!$I$29:$I$33,C476)=1,COUNT(E476:G476)=3,E476&gt;0,F476&gt;=0,G476&gt;=0,G476&lt;=E476*F476),E476*F476-G476,"Check input"))</x:f>
      </x:c>
      <x:c r="I476" s="2"/>
      <x:c r="J476" s="2"/>
      <x:c r="K476" s="2"/>
      <x:c r="L476" s="2"/>
    </x:row>
    <x:row r="477" ht="23" customHeight="1">
      <x:c r="A477" s="29"/>
      <x:c r="B477" s="30"/>
      <x:c r="C477" s="30"/>
      <x:c r="D477" s="30"/>
      <x:c r="E477" s="31"/>
      <x:c r="F477" s="32"/>
      <x:c r="G477" s="32"/>
      <x:c r="H477" s="23" t="str">
        <x:f>IF(COUNTA(A477:G477)=0,"",IF(AND(ISNUMBER(A477),A477&gt;0,B477&lt;&gt;"",C477&lt;&gt;"",COUNTIF(Dashboard!$I$29:$I$33,C477)=1,COUNT(E477:G477)=3,E477&gt;0,F477&gt;=0,G477&gt;=0,G477&lt;=E477*F477),E477*F477-G477,"Check input"))</x:f>
      </x:c>
      <x:c r="I477" s="2"/>
      <x:c r="J477" s="2"/>
      <x:c r="K477" s="2"/>
      <x:c r="L477" s="2"/>
    </x:row>
    <x:row r="478" ht="23" customHeight="1">
      <x:c r="A478" s="29"/>
      <x:c r="B478" s="30"/>
      <x:c r="C478" s="30"/>
      <x:c r="D478" s="30"/>
      <x:c r="E478" s="31"/>
      <x:c r="F478" s="32"/>
      <x:c r="G478" s="32"/>
      <x:c r="H478" s="23" t="str">
        <x:f>IF(COUNTA(A478:G478)=0,"",IF(AND(ISNUMBER(A478),A478&gt;0,B478&lt;&gt;"",C478&lt;&gt;"",COUNTIF(Dashboard!$I$29:$I$33,C478)=1,COUNT(E478:G478)=3,E478&gt;0,F478&gt;=0,G478&gt;=0,G478&lt;=E478*F478),E478*F478-G478,"Check input"))</x:f>
      </x:c>
      <x:c r="I478" s="2"/>
      <x:c r="J478" s="2"/>
      <x:c r="K478" s="2"/>
      <x:c r="L478" s="2"/>
    </x:row>
    <x:row r="479" ht="23" customHeight="1">
      <x:c r="A479" s="29"/>
      <x:c r="B479" s="30"/>
      <x:c r="C479" s="30"/>
      <x:c r="D479" s="30"/>
      <x:c r="E479" s="31"/>
      <x:c r="F479" s="32"/>
      <x:c r="G479" s="32"/>
      <x:c r="H479" s="23" t="str">
        <x:f>IF(COUNTA(A479:G479)=0,"",IF(AND(ISNUMBER(A479),A479&gt;0,B479&lt;&gt;"",C479&lt;&gt;"",COUNTIF(Dashboard!$I$29:$I$33,C479)=1,COUNT(E479:G479)=3,E479&gt;0,F479&gt;=0,G479&gt;=0,G479&lt;=E479*F479),E479*F479-G479,"Check input"))</x:f>
      </x:c>
      <x:c r="I479" s="2"/>
      <x:c r="J479" s="2"/>
      <x:c r="K479" s="2"/>
      <x:c r="L479" s="2"/>
    </x:row>
    <x:row r="480" ht="23" customHeight="1">
      <x:c r="A480" s="29"/>
      <x:c r="B480" s="30"/>
      <x:c r="C480" s="30"/>
      <x:c r="D480" s="30"/>
      <x:c r="E480" s="31"/>
      <x:c r="F480" s="32"/>
      <x:c r="G480" s="32"/>
      <x:c r="H480" s="23" t="str">
        <x:f>IF(COUNTA(A480:G480)=0,"",IF(AND(ISNUMBER(A480),A480&gt;0,B480&lt;&gt;"",C480&lt;&gt;"",COUNTIF(Dashboard!$I$29:$I$33,C480)=1,COUNT(E480:G480)=3,E480&gt;0,F480&gt;=0,G480&gt;=0,G480&lt;=E480*F480),E480*F480-G480,"Check input"))</x:f>
      </x:c>
      <x:c r="I480" s="2"/>
      <x:c r="J480" s="2"/>
      <x:c r="K480" s="2"/>
      <x:c r="L480" s="2"/>
    </x:row>
    <x:row r="481" ht="23" customHeight="1">
      <x:c r="A481" s="29"/>
      <x:c r="B481" s="30"/>
      <x:c r="C481" s="30"/>
      <x:c r="D481" s="30"/>
      <x:c r="E481" s="31"/>
      <x:c r="F481" s="32"/>
      <x:c r="G481" s="32"/>
      <x:c r="H481" s="23" t="str">
        <x:f>IF(COUNTA(A481:G481)=0,"",IF(AND(ISNUMBER(A481),A481&gt;0,B481&lt;&gt;"",C481&lt;&gt;"",COUNTIF(Dashboard!$I$29:$I$33,C481)=1,COUNT(E481:G481)=3,E481&gt;0,F481&gt;=0,G481&gt;=0,G481&lt;=E481*F481),E481*F481-G481,"Check input"))</x:f>
      </x:c>
      <x:c r="I481" s="2"/>
      <x:c r="J481" s="2"/>
      <x:c r="K481" s="2"/>
      <x:c r="L481" s="2"/>
    </x:row>
    <x:row r="482" ht="23" customHeight="1">
      <x:c r="A482" s="29"/>
      <x:c r="B482" s="30"/>
      <x:c r="C482" s="30"/>
      <x:c r="D482" s="30"/>
      <x:c r="E482" s="31"/>
      <x:c r="F482" s="32"/>
      <x:c r="G482" s="32"/>
      <x:c r="H482" s="23" t="str">
        <x:f>IF(COUNTA(A482:G482)=0,"",IF(AND(ISNUMBER(A482),A482&gt;0,B482&lt;&gt;"",C482&lt;&gt;"",COUNTIF(Dashboard!$I$29:$I$33,C482)=1,COUNT(E482:G482)=3,E482&gt;0,F482&gt;=0,G482&gt;=0,G482&lt;=E482*F482),E482*F482-G482,"Check input"))</x:f>
      </x:c>
      <x:c r="I482" s="2"/>
      <x:c r="J482" s="2"/>
      <x:c r="K482" s="2"/>
      <x:c r="L482" s="2"/>
    </x:row>
    <x:row r="483" ht="23" customHeight="1">
      <x:c r="A483" s="29"/>
      <x:c r="B483" s="30"/>
      <x:c r="C483" s="30"/>
      <x:c r="D483" s="30"/>
      <x:c r="E483" s="31"/>
      <x:c r="F483" s="32"/>
      <x:c r="G483" s="32"/>
      <x:c r="H483" s="23" t="str">
        <x:f>IF(COUNTA(A483:G483)=0,"",IF(AND(ISNUMBER(A483),A483&gt;0,B483&lt;&gt;"",C483&lt;&gt;"",COUNTIF(Dashboard!$I$29:$I$33,C483)=1,COUNT(E483:G483)=3,E483&gt;0,F483&gt;=0,G483&gt;=0,G483&lt;=E483*F483),E483*F483-G483,"Check input"))</x:f>
      </x:c>
      <x:c r="I483" s="2"/>
      <x:c r="J483" s="2"/>
      <x:c r="K483" s="2"/>
      <x:c r="L483" s="2"/>
    </x:row>
    <x:row r="484" ht="23" customHeight="1">
      <x:c r="A484" s="29"/>
      <x:c r="B484" s="30"/>
      <x:c r="C484" s="30"/>
      <x:c r="D484" s="30"/>
      <x:c r="E484" s="31"/>
      <x:c r="F484" s="32"/>
      <x:c r="G484" s="32"/>
      <x:c r="H484" s="23" t="str">
        <x:f>IF(COUNTA(A484:G484)=0,"",IF(AND(ISNUMBER(A484),A484&gt;0,B484&lt;&gt;"",C484&lt;&gt;"",COUNTIF(Dashboard!$I$29:$I$33,C484)=1,COUNT(E484:G484)=3,E484&gt;0,F484&gt;=0,G484&gt;=0,G484&lt;=E484*F484),E484*F484-G484,"Check input"))</x:f>
      </x:c>
      <x:c r="I484" s="2"/>
      <x:c r="J484" s="2"/>
      <x:c r="K484" s="2"/>
      <x:c r="L484" s="2"/>
    </x:row>
    <x:row r="485" ht="23" customHeight="1">
      <x:c r="A485" s="29"/>
      <x:c r="B485" s="30"/>
      <x:c r="C485" s="30"/>
      <x:c r="D485" s="30"/>
      <x:c r="E485" s="31"/>
      <x:c r="F485" s="32"/>
      <x:c r="G485" s="32"/>
      <x:c r="H485" s="23" t="str">
        <x:f>IF(COUNTA(A485:G485)=0,"",IF(AND(ISNUMBER(A485),A485&gt;0,B485&lt;&gt;"",C485&lt;&gt;"",COUNTIF(Dashboard!$I$29:$I$33,C485)=1,COUNT(E485:G485)=3,E485&gt;0,F485&gt;=0,G485&gt;=0,G485&lt;=E485*F485),E485*F485-G485,"Check input"))</x:f>
      </x:c>
      <x:c r="I485" s="2"/>
      <x:c r="J485" s="2"/>
      <x:c r="K485" s="2"/>
      <x:c r="L485" s="2"/>
    </x:row>
    <x:row r="486" ht="23" customHeight="1">
      <x:c r="A486" s="29"/>
      <x:c r="B486" s="30"/>
      <x:c r="C486" s="30"/>
      <x:c r="D486" s="30"/>
      <x:c r="E486" s="31"/>
      <x:c r="F486" s="32"/>
      <x:c r="G486" s="32"/>
      <x:c r="H486" s="23" t="str">
        <x:f>IF(COUNTA(A486:G486)=0,"",IF(AND(ISNUMBER(A486),A486&gt;0,B486&lt;&gt;"",C486&lt;&gt;"",COUNTIF(Dashboard!$I$29:$I$33,C486)=1,COUNT(E486:G486)=3,E486&gt;0,F486&gt;=0,G486&gt;=0,G486&lt;=E486*F486),E486*F486-G486,"Check input"))</x:f>
      </x:c>
      <x:c r="I486" s="2"/>
      <x:c r="J486" s="2"/>
      <x:c r="K486" s="2"/>
      <x:c r="L486" s="2"/>
    </x:row>
    <x:row r="487" ht="23" customHeight="1">
      <x:c r="A487" s="29"/>
      <x:c r="B487" s="30"/>
      <x:c r="C487" s="30"/>
      <x:c r="D487" s="30"/>
      <x:c r="E487" s="31"/>
      <x:c r="F487" s="32"/>
      <x:c r="G487" s="32"/>
      <x:c r="H487" s="23" t="str">
        <x:f>IF(COUNTA(A487:G487)=0,"",IF(AND(ISNUMBER(A487),A487&gt;0,B487&lt;&gt;"",C487&lt;&gt;"",COUNTIF(Dashboard!$I$29:$I$33,C487)=1,COUNT(E487:G487)=3,E487&gt;0,F487&gt;=0,G487&gt;=0,G487&lt;=E487*F487),E487*F487-G487,"Check input"))</x:f>
      </x:c>
      <x:c r="I487" s="2"/>
      <x:c r="J487" s="2"/>
      <x:c r="K487" s="2"/>
      <x:c r="L487" s="2"/>
    </x:row>
    <x:row r="488" ht="23" customHeight="1">
      <x:c r="A488" s="29"/>
      <x:c r="B488" s="30"/>
      <x:c r="C488" s="30"/>
      <x:c r="D488" s="30"/>
      <x:c r="E488" s="31"/>
      <x:c r="F488" s="32"/>
      <x:c r="G488" s="32"/>
      <x:c r="H488" s="23" t="str">
        <x:f>IF(COUNTA(A488:G488)=0,"",IF(AND(ISNUMBER(A488),A488&gt;0,B488&lt;&gt;"",C488&lt;&gt;"",COUNTIF(Dashboard!$I$29:$I$33,C488)=1,COUNT(E488:G488)=3,E488&gt;0,F488&gt;=0,G488&gt;=0,G488&lt;=E488*F488),E488*F488-G488,"Check input"))</x:f>
      </x:c>
      <x:c r="I488" s="2"/>
      <x:c r="J488" s="2"/>
      <x:c r="K488" s="2"/>
      <x:c r="L488" s="2"/>
    </x:row>
    <x:row r="489" ht="23" customHeight="1">
      <x:c r="A489" s="29"/>
      <x:c r="B489" s="30"/>
      <x:c r="C489" s="30"/>
      <x:c r="D489" s="30"/>
      <x:c r="E489" s="31"/>
      <x:c r="F489" s="32"/>
      <x:c r="G489" s="32"/>
      <x:c r="H489" s="23" t="str">
        <x:f>IF(COUNTA(A489:G489)=0,"",IF(AND(ISNUMBER(A489),A489&gt;0,B489&lt;&gt;"",C489&lt;&gt;"",COUNTIF(Dashboard!$I$29:$I$33,C489)=1,COUNT(E489:G489)=3,E489&gt;0,F489&gt;=0,G489&gt;=0,G489&lt;=E489*F489),E489*F489-G489,"Check input"))</x:f>
      </x:c>
      <x:c r="I489" s="2"/>
      <x:c r="J489" s="2"/>
      <x:c r="K489" s="2"/>
      <x:c r="L489" s="2"/>
    </x:row>
    <x:row r="490" ht="23" customHeight="1">
      <x:c r="A490" s="29"/>
      <x:c r="B490" s="30"/>
      <x:c r="C490" s="30"/>
      <x:c r="D490" s="30"/>
      <x:c r="E490" s="31"/>
      <x:c r="F490" s="32"/>
      <x:c r="G490" s="32"/>
      <x:c r="H490" s="23" t="str">
        <x:f>IF(COUNTA(A490:G490)=0,"",IF(AND(ISNUMBER(A490),A490&gt;0,B490&lt;&gt;"",C490&lt;&gt;"",COUNTIF(Dashboard!$I$29:$I$33,C490)=1,COUNT(E490:G490)=3,E490&gt;0,F490&gt;=0,G490&gt;=0,G490&lt;=E490*F490),E490*F490-G490,"Check input"))</x:f>
      </x:c>
      <x:c r="I490" s="2"/>
      <x:c r="J490" s="2"/>
      <x:c r="K490" s="2"/>
      <x:c r="L490" s="2"/>
    </x:row>
    <x:row r="491" ht="23" customHeight="1">
      <x:c r="A491" s="29"/>
      <x:c r="B491" s="30"/>
      <x:c r="C491" s="30"/>
      <x:c r="D491" s="30"/>
      <x:c r="E491" s="31"/>
      <x:c r="F491" s="32"/>
      <x:c r="G491" s="32"/>
      <x:c r="H491" s="23" t="str">
        <x:f>IF(COUNTA(A491:G491)=0,"",IF(AND(ISNUMBER(A491),A491&gt;0,B491&lt;&gt;"",C491&lt;&gt;"",COUNTIF(Dashboard!$I$29:$I$33,C491)=1,COUNT(E491:G491)=3,E491&gt;0,F491&gt;=0,G491&gt;=0,G491&lt;=E491*F491),E491*F491-G491,"Check input"))</x:f>
      </x:c>
      <x:c r="I491" s="2"/>
      <x:c r="J491" s="2"/>
      <x:c r="K491" s="2"/>
      <x:c r="L491" s="2"/>
    </x:row>
    <x:row r="492" ht="23" customHeight="1">
      <x:c r="A492" s="29"/>
      <x:c r="B492" s="30"/>
      <x:c r="C492" s="30"/>
      <x:c r="D492" s="30"/>
      <x:c r="E492" s="31"/>
      <x:c r="F492" s="32"/>
      <x:c r="G492" s="32"/>
      <x:c r="H492" s="23" t="str">
        <x:f>IF(COUNTA(A492:G492)=0,"",IF(AND(ISNUMBER(A492),A492&gt;0,B492&lt;&gt;"",C492&lt;&gt;"",COUNTIF(Dashboard!$I$29:$I$33,C492)=1,COUNT(E492:G492)=3,E492&gt;0,F492&gt;=0,G492&gt;=0,G492&lt;=E492*F492),E492*F492-G492,"Check input"))</x:f>
      </x:c>
      <x:c r="I492" s="2"/>
      <x:c r="J492" s="2"/>
      <x:c r="K492" s="2"/>
      <x:c r="L492" s="2"/>
    </x:row>
    <x:row r="493" ht="23" customHeight="1">
      <x:c r="A493" s="29"/>
      <x:c r="B493" s="30"/>
      <x:c r="C493" s="30"/>
      <x:c r="D493" s="30"/>
      <x:c r="E493" s="31"/>
      <x:c r="F493" s="32"/>
      <x:c r="G493" s="32"/>
      <x:c r="H493" s="23" t="str">
        <x:f>IF(COUNTA(A493:G493)=0,"",IF(AND(ISNUMBER(A493),A493&gt;0,B493&lt;&gt;"",C493&lt;&gt;"",COUNTIF(Dashboard!$I$29:$I$33,C493)=1,COUNT(E493:G493)=3,E493&gt;0,F493&gt;=0,G493&gt;=0,G493&lt;=E493*F493),E493*F493-G493,"Check input"))</x:f>
      </x:c>
      <x:c r="I493" s="2"/>
      <x:c r="J493" s="2"/>
      <x:c r="K493" s="2"/>
      <x:c r="L493" s="2"/>
    </x:row>
    <x:row r="494" ht="23" customHeight="1">
      <x:c r="A494" s="29"/>
      <x:c r="B494" s="30"/>
      <x:c r="C494" s="30"/>
      <x:c r="D494" s="30"/>
      <x:c r="E494" s="31"/>
      <x:c r="F494" s="32"/>
      <x:c r="G494" s="32"/>
      <x:c r="H494" s="23" t="str">
        <x:f>IF(COUNTA(A494:G494)=0,"",IF(AND(ISNUMBER(A494),A494&gt;0,B494&lt;&gt;"",C494&lt;&gt;"",COUNTIF(Dashboard!$I$29:$I$33,C494)=1,COUNT(E494:G494)=3,E494&gt;0,F494&gt;=0,G494&gt;=0,G494&lt;=E494*F494),E494*F494-G494,"Check input"))</x:f>
      </x:c>
      <x:c r="I494" s="2"/>
      <x:c r="J494" s="2"/>
      <x:c r="K494" s="2"/>
      <x:c r="L494" s="2"/>
    </x:row>
    <x:row r="495" ht="23" customHeight="1">
      <x:c r="A495" s="29"/>
      <x:c r="B495" s="30"/>
      <x:c r="C495" s="30"/>
      <x:c r="D495" s="30"/>
      <x:c r="E495" s="31"/>
      <x:c r="F495" s="32"/>
      <x:c r="G495" s="32"/>
      <x:c r="H495" s="23" t="str">
        <x:f>IF(COUNTA(A495:G495)=0,"",IF(AND(ISNUMBER(A495),A495&gt;0,B495&lt;&gt;"",C495&lt;&gt;"",COUNTIF(Dashboard!$I$29:$I$33,C495)=1,COUNT(E495:G495)=3,E495&gt;0,F495&gt;=0,G495&gt;=0,G495&lt;=E495*F495),E495*F495-G495,"Check input"))</x:f>
      </x:c>
      <x:c r="I495" s="2"/>
      <x:c r="J495" s="2"/>
      <x:c r="K495" s="2"/>
      <x:c r="L495" s="2"/>
    </x:row>
    <x:row r="496" ht="23" customHeight="1">
      <x:c r="A496" s="29"/>
      <x:c r="B496" s="30"/>
      <x:c r="C496" s="30"/>
      <x:c r="D496" s="30"/>
      <x:c r="E496" s="31"/>
      <x:c r="F496" s="32"/>
      <x:c r="G496" s="32"/>
      <x:c r="H496" s="23" t="str">
        <x:f>IF(COUNTA(A496:G496)=0,"",IF(AND(ISNUMBER(A496),A496&gt;0,B496&lt;&gt;"",C496&lt;&gt;"",COUNTIF(Dashboard!$I$29:$I$33,C496)=1,COUNT(E496:G496)=3,E496&gt;0,F496&gt;=0,G496&gt;=0,G496&lt;=E496*F496),E496*F496-G496,"Check input"))</x:f>
      </x:c>
      <x:c r="I496" s="2"/>
      <x:c r="J496" s="2"/>
      <x:c r="K496" s="2"/>
      <x:c r="L496" s="2"/>
    </x:row>
    <x:row r="497" ht="23" customHeight="1">
      <x:c r="A497" s="29"/>
      <x:c r="B497" s="30"/>
      <x:c r="C497" s="30"/>
      <x:c r="D497" s="30"/>
      <x:c r="E497" s="31"/>
      <x:c r="F497" s="32"/>
      <x:c r="G497" s="32"/>
      <x:c r="H497" s="23" t="str">
        <x:f>IF(COUNTA(A497:G497)=0,"",IF(AND(ISNUMBER(A497),A497&gt;0,B497&lt;&gt;"",C497&lt;&gt;"",COUNTIF(Dashboard!$I$29:$I$33,C497)=1,COUNT(E497:G497)=3,E497&gt;0,F497&gt;=0,G497&gt;=0,G497&lt;=E497*F497),E497*F497-G497,"Check input"))</x:f>
      </x:c>
      <x:c r="I497" s="2"/>
      <x:c r="J497" s="2"/>
      <x:c r="K497" s="2"/>
      <x:c r="L497" s="2"/>
    </x:row>
    <x:row r="498" ht="23" customHeight="1">
      <x:c r="A498" s="29"/>
      <x:c r="B498" s="30"/>
      <x:c r="C498" s="30"/>
      <x:c r="D498" s="30"/>
      <x:c r="E498" s="31"/>
      <x:c r="F498" s="32"/>
      <x:c r="G498" s="32"/>
      <x:c r="H498" s="23" t="str">
        <x:f>IF(COUNTA(A498:G498)=0,"",IF(AND(ISNUMBER(A498),A498&gt;0,B498&lt;&gt;"",C498&lt;&gt;"",COUNTIF(Dashboard!$I$29:$I$33,C498)=1,COUNT(E498:G498)=3,E498&gt;0,F498&gt;=0,G498&gt;=0,G498&lt;=E498*F498),E498*F498-G498,"Check input"))</x:f>
      </x:c>
      <x:c r="I498" s="2"/>
      <x:c r="J498" s="2"/>
      <x:c r="K498" s="2"/>
      <x:c r="L498" s="2"/>
    </x:row>
    <x:row r="499" ht="23" customHeight="1">
      <x:c r="A499" s="29"/>
      <x:c r="B499" s="30"/>
      <x:c r="C499" s="30"/>
      <x:c r="D499" s="30"/>
      <x:c r="E499" s="31"/>
      <x:c r="F499" s="32"/>
      <x:c r="G499" s="32"/>
      <x:c r="H499" s="23" t="str">
        <x:f>IF(COUNTA(A499:G499)=0,"",IF(AND(ISNUMBER(A499),A499&gt;0,B499&lt;&gt;"",C499&lt;&gt;"",COUNTIF(Dashboard!$I$29:$I$33,C499)=1,COUNT(E499:G499)=3,E499&gt;0,F499&gt;=0,G499&gt;=0,G499&lt;=E499*F499),E499*F499-G499,"Check input"))</x:f>
      </x:c>
      <x:c r="I499" s="2"/>
      <x:c r="J499" s="2"/>
      <x:c r="K499" s="2"/>
      <x:c r="L499" s="2"/>
    </x:row>
    <x:row r="500" ht="23" customHeight="1">
      <x:c r="A500" s="29"/>
      <x:c r="B500" s="30"/>
      <x:c r="C500" s="30"/>
      <x:c r="D500" s="30"/>
      <x:c r="E500" s="31"/>
      <x:c r="F500" s="32"/>
      <x:c r="G500" s="32"/>
      <x:c r="H500" s="23" t="str">
        <x:f>IF(COUNTA(A500:G500)=0,"",IF(AND(ISNUMBER(A500),A500&gt;0,B500&lt;&gt;"",C500&lt;&gt;"",COUNTIF(Dashboard!$I$29:$I$33,C500)=1,COUNT(E500:G500)=3,E500&gt;0,F500&gt;=0,G500&gt;=0,G500&lt;=E500*F500),E500*F500-G500,"Check input"))</x:f>
      </x:c>
      <x:c r="I500" s="2"/>
      <x:c r="J500" s="2"/>
      <x:c r="K500" s="2"/>
      <x:c r="L500" s="2"/>
    </x:row>
    <x:row r="501" ht="23" customHeight="1">
      <x:c r="A501" s="29"/>
      <x:c r="B501" s="30"/>
      <x:c r="C501" s="30"/>
      <x:c r="D501" s="30"/>
      <x:c r="E501" s="31"/>
      <x:c r="F501" s="32"/>
      <x:c r="G501" s="32"/>
      <x:c r="H501" s="23" t="str">
        <x:f>IF(COUNTA(A501:G501)=0,"",IF(AND(ISNUMBER(A501),A501&gt;0,B501&lt;&gt;"",C501&lt;&gt;"",COUNTIF(Dashboard!$I$29:$I$33,C501)=1,COUNT(E501:G501)=3,E501&gt;0,F501&gt;=0,G501&gt;=0,G501&lt;=E501*F501),E501*F501-G501,"Check input"))</x:f>
      </x:c>
      <x:c r="I501" s="2"/>
      <x:c r="J501" s="2"/>
      <x:c r="K501" s="2"/>
      <x:c r="L501" s="2"/>
    </x:row>
    <x:row r="502" ht="23" customHeight="1">
      <x:c r="A502" s="29"/>
      <x:c r="B502" s="30"/>
      <x:c r="C502" s="30"/>
      <x:c r="D502" s="30"/>
      <x:c r="E502" s="31"/>
      <x:c r="F502" s="32"/>
      <x:c r="G502" s="32"/>
      <x:c r="H502" s="23" t="str">
        <x:f>IF(COUNTA(A502:G502)=0,"",IF(AND(ISNUMBER(A502),A502&gt;0,B502&lt;&gt;"",C502&lt;&gt;"",COUNTIF(Dashboard!$I$29:$I$33,C502)=1,COUNT(E502:G502)=3,E502&gt;0,F502&gt;=0,G502&gt;=0,G502&lt;=E502*F502),E502*F502-G502,"Check input"))</x:f>
      </x:c>
      <x:c r="I502" s="2"/>
      <x:c r="J502" s="2"/>
      <x:c r="K502" s="2"/>
      <x:c r="L502" s="2"/>
    </x:row>
    <x:row r="503" ht="23" customHeight="1">
      <x:c r="A503" s="29"/>
      <x:c r="B503" s="30"/>
      <x:c r="C503" s="30"/>
      <x:c r="D503" s="30"/>
      <x:c r="E503" s="31"/>
      <x:c r="F503" s="32"/>
      <x:c r="G503" s="32"/>
      <x:c r="H503" s="23" t="str">
        <x:f>IF(COUNTA(A503:G503)=0,"",IF(AND(ISNUMBER(A503),A503&gt;0,B503&lt;&gt;"",C503&lt;&gt;"",COUNTIF(Dashboard!$I$29:$I$33,C503)=1,COUNT(E503:G503)=3,E503&gt;0,F503&gt;=0,G503&gt;=0,G503&lt;=E503*F503),E503*F503-G503,"Check input"))</x:f>
      </x:c>
      <x:c r="I503" s="2"/>
      <x:c r="J503" s="2"/>
      <x:c r="K503" s="2"/>
      <x:c r="L503" s="2"/>
    </x:row>
    <x:row r="504" ht="23" customHeight="1">
      <x:c r="A504" s="29"/>
      <x:c r="B504" s="30"/>
      <x:c r="C504" s="30"/>
      <x:c r="D504" s="30"/>
      <x:c r="E504" s="31"/>
      <x:c r="F504" s="32"/>
      <x:c r="G504" s="32"/>
      <x:c r="H504" s="23" t="str">
        <x:f>IF(COUNTA(A504:G504)=0,"",IF(AND(ISNUMBER(A504),A504&gt;0,B504&lt;&gt;"",C504&lt;&gt;"",COUNTIF(Dashboard!$I$29:$I$33,C504)=1,COUNT(E504:G504)=3,E504&gt;0,F504&gt;=0,G504&gt;=0,G504&lt;=E504*F504),E504*F504-G504,"Check input"))</x:f>
      </x:c>
      <x:c r="I504" s="2"/>
      <x:c r="J504" s="2"/>
      <x:c r="K504" s="2"/>
      <x:c r="L504" s="2"/>
    </x:row>
    <x:row r="505" ht="23" customHeight="1">
      <x:c r="A505" s="29"/>
      <x:c r="B505" s="30"/>
      <x:c r="C505" s="30"/>
      <x:c r="D505" s="30"/>
      <x:c r="E505" s="31"/>
      <x:c r="F505" s="32"/>
      <x:c r="G505" s="32"/>
      <x:c r="H505" s="23" t="str">
        <x:f>IF(COUNTA(A505:G505)=0,"",IF(AND(ISNUMBER(A505),A505&gt;0,B505&lt;&gt;"",C505&lt;&gt;"",COUNTIF(Dashboard!$I$29:$I$33,C505)=1,COUNT(E505:G505)=3,E505&gt;0,F505&gt;=0,G505&gt;=0,G505&lt;=E505*F505),E505*F505-G505,"Check input"))</x:f>
      </x:c>
      <x:c r="I505" s="2"/>
      <x:c r="J505" s="2"/>
      <x:c r="K505" s="2"/>
      <x:c r="L505" s="2"/>
    </x:row>
  </x:sheetData>
  <x:mergeCells>
    <x:mergeCell ref="A2:H2"/>
    <x:mergeCell ref="A3:H3"/>
    <x:mergeCell ref="J2:L2"/>
    <x:mergeCell ref="J4:L7"/>
    <x:mergeCell ref="J9:L12"/>
    <x:mergeCell ref="J14:L17"/>
  </x:mergeCells>
  <x:conditionalFormatting sqref="A6:H505">
    <x:cfRule type="expression" dxfId="2" priority="1">
      <x:formula>$H6="Check input"</x:formula>
    </x:cfRule>
  </x:conditionalFormatting>
  <x:conditionalFormatting sqref="B6:B505">
    <x:cfRule type="expression" dxfId="3" priority="2">
      <x:formula>AND(B6&lt;&gt;"",COUNTIF($B$6:$B$505,B6)&gt;1)</x:formula>
    </x:cfRule>
  </x:conditionalFormatting>
  <x:dataValidations count="3">
    <x:dataValidation type="list" sqref="C6:C505">
      <x:formula1>Dashboard!$I$29:$I$33</x:formula1>
    </x:dataValidation>
    <x:dataValidation type="list" sqref="D6:D505">
      <x:formula1>"Online,In-store,Direct"</x:formula1>
    </x:dataValidation>
    <x:dataValidation type="whole" operator="greaterThanOrEqual" sqref="E6:E505">
      <x:formula1>1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e09acfbb65f4ec1"/>
  </x:tableParts>
</x:worksheet>
</file>